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05" windowWidth="14805" windowHeight="7110"/>
  </bookViews>
  <sheets>
    <sheet name="19 2016-П(Ц)" sheetId="1" r:id="rId1"/>
    <sheet name="Лист2" sheetId="2" r:id="rId2"/>
  </sheets>
  <definedNames>
    <definedName name="_xlnm._FilterDatabase" localSheetId="0" hidden="1">'19 2016-П(Ц)'!$A$3:$V$58</definedName>
  </definedNames>
  <calcPr calcId="145621"/>
</workbook>
</file>

<file path=xl/calcChain.xml><?xml version="1.0" encoding="utf-8"?>
<calcChain xmlns="http://schemas.openxmlformats.org/spreadsheetml/2006/main">
  <c r="L31" i="1" l="1"/>
  <c r="C22" i="2" l="1"/>
  <c r="AH31" i="1"/>
  <c r="P31" i="1"/>
  <c r="Q31" i="1"/>
  <c r="AE46" i="1"/>
  <c r="AE45" i="1" l="1"/>
  <c r="AE44" i="1"/>
  <c r="AE43" i="1"/>
  <c r="AE42" i="1"/>
  <c r="AE41" i="1"/>
  <c r="AE40" i="1"/>
  <c r="AE39" i="1"/>
  <c r="AE38" i="1"/>
  <c r="C21" i="2" l="1"/>
  <c r="C20" i="2"/>
  <c r="AH30" i="1"/>
  <c r="AE30" i="1"/>
  <c r="L30" i="1"/>
  <c r="N30" i="1" s="1"/>
  <c r="AH29" i="1"/>
  <c r="AE29" i="1"/>
  <c r="L29" i="1"/>
  <c r="N29" i="1" s="1"/>
  <c r="O30" i="1" l="1"/>
  <c r="Q30" i="1"/>
  <c r="P30" i="1"/>
  <c r="Q29" i="1"/>
  <c r="O29" i="1"/>
  <c r="P29" i="1"/>
  <c r="C19" i="2" l="1"/>
  <c r="AH5" i="1" l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4" i="1"/>
  <c r="C37" i="2" l="1"/>
  <c r="C38" i="2"/>
  <c r="C39" i="2"/>
  <c r="C40" i="2"/>
  <c r="C41" i="2"/>
  <c r="C42" i="2"/>
  <c r="C43" i="2"/>
  <c r="C44" i="2"/>
  <c r="C45" i="2"/>
  <c r="N58" i="1" l="1"/>
  <c r="N55" i="1"/>
  <c r="N43" i="1"/>
  <c r="N37" i="1"/>
  <c r="N25" i="1"/>
  <c r="N27" i="1"/>
  <c r="N15" i="1"/>
  <c r="N16" i="1"/>
  <c r="N18" i="1"/>
  <c r="L5" i="1"/>
  <c r="N5" i="1" s="1"/>
  <c r="L57" i="1"/>
  <c r="N57" i="1" s="1"/>
  <c r="L56" i="1"/>
  <c r="N56" i="1" s="1"/>
  <c r="L54" i="1"/>
  <c r="N54" i="1" s="1"/>
  <c r="L53" i="1"/>
  <c r="N53" i="1" s="1"/>
  <c r="L52" i="1"/>
  <c r="N52" i="1" s="1"/>
  <c r="L46" i="1"/>
  <c r="N46" i="1" s="1"/>
  <c r="L40" i="1"/>
  <c r="N40" i="1" s="1"/>
  <c r="L36" i="1"/>
  <c r="N36" i="1" s="1"/>
  <c r="L35" i="1"/>
  <c r="N35" i="1" s="1"/>
  <c r="L34" i="1"/>
  <c r="N34" i="1" s="1"/>
  <c r="L33" i="1"/>
  <c r="N33" i="1" s="1"/>
  <c r="L32" i="1"/>
  <c r="N32" i="1" s="1"/>
  <c r="L28" i="1"/>
  <c r="N28" i="1" s="1"/>
  <c r="L26" i="1"/>
  <c r="N26" i="1" s="1"/>
  <c r="L24" i="1"/>
  <c r="N24" i="1" s="1"/>
  <c r="L23" i="1"/>
  <c r="N23" i="1" s="1"/>
  <c r="L22" i="1"/>
  <c r="N22" i="1" s="1"/>
  <c r="L21" i="1"/>
  <c r="N21" i="1" s="1"/>
  <c r="L20" i="1"/>
  <c r="N20" i="1" s="1"/>
  <c r="L19" i="1"/>
  <c r="N19" i="1" s="1"/>
  <c r="N17" i="1"/>
  <c r="L14" i="1"/>
  <c r="N14" i="1" s="1"/>
  <c r="L13" i="1"/>
  <c r="N13" i="1" s="1"/>
  <c r="L12" i="1"/>
  <c r="N12" i="1" s="1"/>
  <c r="L11" i="1"/>
  <c r="N11" i="1" s="1"/>
  <c r="L10" i="1"/>
  <c r="N10" i="1" s="1"/>
  <c r="L9" i="1"/>
  <c r="N9" i="1" s="1"/>
  <c r="L8" i="1"/>
  <c r="N8" i="1" s="1"/>
  <c r="L7" i="1"/>
  <c r="N7" i="1" s="1"/>
  <c r="L6" i="1"/>
  <c r="N6" i="1" s="1"/>
  <c r="L4" i="1"/>
  <c r="N4" i="1" s="1"/>
  <c r="O56" i="1" l="1"/>
  <c r="O53" i="1"/>
  <c r="AE58" i="1" l="1"/>
  <c r="Q58" i="1"/>
  <c r="P58" i="1"/>
  <c r="AE57" i="1"/>
  <c r="P57" i="1"/>
  <c r="AE56" i="1"/>
  <c r="AE54" i="1"/>
  <c r="Q54" i="1"/>
  <c r="AE55" i="1"/>
  <c r="Q55" i="1"/>
  <c r="AE53" i="1"/>
  <c r="Q53" i="1"/>
  <c r="Q57" i="1" l="1"/>
  <c r="Q56" i="1"/>
  <c r="P56" i="1"/>
  <c r="P54" i="1"/>
  <c r="P53" i="1"/>
  <c r="P55" i="1"/>
  <c r="C36" i="2" l="1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" i="2"/>
  <c r="AE52" i="1"/>
  <c r="O52" i="1"/>
  <c r="P43" i="1"/>
  <c r="AE37" i="1"/>
  <c r="P37" i="1"/>
  <c r="AE36" i="1"/>
  <c r="AE35" i="1"/>
  <c r="P35" i="1"/>
  <c r="O35" i="1"/>
  <c r="Q35" i="1"/>
  <c r="AE34" i="1"/>
  <c r="Q34" i="1"/>
  <c r="P34" i="1"/>
  <c r="O34" i="1"/>
  <c r="AE33" i="1"/>
  <c r="P33" i="1"/>
  <c r="AE32" i="1"/>
  <c r="AE28" i="1"/>
  <c r="AE27" i="1"/>
  <c r="AE26" i="1"/>
  <c r="O25" i="1"/>
  <c r="AE25" i="1"/>
  <c r="Q25" i="1"/>
  <c r="AE24" i="1"/>
  <c r="P24" i="1"/>
  <c r="AE23" i="1"/>
  <c r="O23" i="1"/>
  <c r="AE22" i="1"/>
  <c r="Q22" i="1"/>
  <c r="AE21" i="1"/>
  <c r="P21" i="1"/>
  <c r="O21" i="1"/>
  <c r="Q21" i="1"/>
  <c r="AE20" i="1"/>
  <c r="AE19" i="1"/>
  <c r="Q19" i="1"/>
  <c r="AE18" i="1"/>
  <c r="P18" i="1"/>
  <c r="AE17" i="1"/>
  <c r="P17" i="1"/>
  <c r="AE16" i="1"/>
  <c r="AE15" i="1"/>
  <c r="P15" i="1"/>
  <c r="AE14" i="1"/>
  <c r="AE13" i="1"/>
  <c r="AE12" i="1"/>
  <c r="AE11" i="1"/>
  <c r="AE10" i="1"/>
  <c r="O10" i="1"/>
  <c r="AE9" i="1"/>
  <c r="Q9" i="1"/>
  <c r="AE8" i="1"/>
  <c r="O8" i="1"/>
  <c r="AE7" i="1"/>
  <c r="Q7" i="1"/>
  <c r="AE6" i="1"/>
  <c r="AE5" i="1"/>
  <c r="Q5" i="1"/>
  <c r="AE4" i="1"/>
  <c r="O4" i="1" l="1"/>
  <c r="O16" i="1"/>
  <c r="P22" i="1"/>
  <c r="O22" i="1"/>
  <c r="Q33" i="1"/>
  <c r="Q15" i="1"/>
  <c r="Q16" i="1"/>
  <c r="Q17" i="1"/>
  <c r="Q18" i="1"/>
  <c r="P19" i="1"/>
  <c r="Q24" i="1"/>
  <c r="Q43" i="1"/>
  <c r="Q52" i="1"/>
  <c r="P4" i="1"/>
  <c r="P5" i="1"/>
  <c r="P8" i="1"/>
  <c r="O9" i="1"/>
  <c r="O24" i="1"/>
  <c r="Q4" i="1"/>
  <c r="Q8" i="1"/>
  <c r="P9" i="1"/>
  <c r="P16" i="1"/>
  <c r="O19" i="1"/>
  <c r="P25" i="1"/>
  <c r="Q37" i="1"/>
  <c r="P52" i="1"/>
  <c r="P13" i="1"/>
  <c r="O13" i="1"/>
  <c r="Q20" i="1"/>
  <c r="P20" i="1"/>
  <c r="Q32" i="1"/>
  <c r="P32" i="1"/>
  <c r="O32" i="1"/>
  <c r="Q6" i="1"/>
  <c r="P6" i="1"/>
  <c r="Q12" i="1"/>
  <c r="P12" i="1"/>
  <c r="O20" i="1"/>
  <c r="Q36" i="1"/>
  <c r="P36" i="1"/>
  <c r="O36" i="1"/>
  <c r="P11" i="1"/>
  <c r="O11" i="1"/>
  <c r="O12" i="1"/>
  <c r="P14" i="1"/>
  <c r="O14" i="1"/>
  <c r="Q10" i="1"/>
  <c r="P10" i="1"/>
  <c r="Q11" i="1"/>
  <c r="Q14" i="1"/>
  <c r="Q23" i="1"/>
  <c r="P23" i="1"/>
  <c r="P7" i="1"/>
  <c r="O7" i="1"/>
  <c r="Q27" i="1"/>
  <c r="P27" i="1"/>
  <c r="P40" i="1"/>
  <c r="Q40" i="1"/>
  <c r="Q13" i="1"/>
  <c r="P46" i="1"/>
  <c r="Q46" i="1"/>
  <c r="O6" i="1"/>
  <c r="Q26" i="1"/>
  <c r="P26" i="1"/>
  <c r="Q28" i="1"/>
  <c r="P28" i="1"/>
  <c r="O33" i="1"/>
  <c r="O37" i="1"/>
</calcChain>
</file>

<file path=xl/sharedStrings.xml><?xml version="1.0" encoding="utf-8"?>
<sst xmlns="http://schemas.openxmlformats.org/spreadsheetml/2006/main" count="629" uniqueCount="222">
  <si>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</si>
  <si>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</si>
  <si>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</si>
  <si>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</si>
  <si>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</si>
  <si>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Дата исполнения обязательств по договору ТП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</si>
  <si>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</si>
  <si>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</si>
  <si>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</si>
  <si>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</si>
  <si>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</si>
  <si>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</si>
  <si>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</si>
  <si>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</si>
  <si>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</si>
  <si>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</si>
  <si>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</si>
  <si>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</si>
  <si>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</si>
  <si>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1094-Ц/2(3)-ТП(2016)И</t>
  </si>
  <si>
    <t>ИП Тененева Ольга Павловна</t>
  </si>
  <si>
    <t>нестационарный объект - торговый павильон, г.Волгореченск, напротив многоквартирного дома № 54  по улице им.50-летия Ленинского Комсомола</t>
  </si>
  <si>
    <t>РЭС</t>
  </si>
  <si>
    <t>Городской</t>
  </si>
  <si>
    <t>Строительство ВЛИ-0,4 кВ от опоры № 4 ВЛ-0,4 кВ ТП № 41 ф. 625 ПС-110/35/6 кВ «СУ ГРЭС» до земельного участка заявителя с выполнением монтажа н/в ввода.</t>
  </si>
  <si>
    <t>км.</t>
  </si>
  <si>
    <t>Монтаж провода СИП-2 совместным подвесом с ВЛ-0,4 кВ уличного освещения по существующим опорам Администрации г. Волгореченска при условии согласования от РУ-0,4 кВ ТП № 41 до опоры № 4</t>
  </si>
  <si>
    <t>1454-Г/1(3)-ТП(2016)И</t>
  </si>
  <si>
    <t>Жуйков Михаил Юрьевич</t>
  </si>
  <si>
    <t>гаражный бокс №194, Буйский район, гпп Чистые Боры, ГСК "Электрон-2"</t>
  </si>
  <si>
    <t>1458-Г/1(3)-ТП(2016)И</t>
  </si>
  <si>
    <t>Тарасов Михаил Николаевич</t>
  </si>
  <si>
    <t>гаражный бокс №10, Буйский район, гпп Чистые Боры, ГСК "Электрон-2"</t>
  </si>
  <si>
    <t>1525-Г/1(3)-ТП(2016)И</t>
  </si>
  <si>
    <t>Тарасов Василий Иванович</t>
  </si>
  <si>
    <t>гаражный бокс №83, Буйский район, гпп Чистые Боры, ГСК "Электрон-2"</t>
  </si>
  <si>
    <t>1537-Г/1(3)-ТП(2016)И</t>
  </si>
  <si>
    <t>Шибаков Леонид Павлович</t>
  </si>
  <si>
    <t>гаражный бокс №180, Буйский район, гпп Чистые Боры, ГСК "Электрон-2"</t>
  </si>
  <si>
    <t>1588-Г/1(3)-ТП(2016)И</t>
  </si>
  <si>
    <t>Вахрушева Анастасия Юрьевна</t>
  </si>
  <si>
    <t>гаражный бокс №151 ,  Буйский район, гпп Чистые Боры, ГСК "Электрон-2" бокс 151 литера А</t>
  </si>
  <si>
    <t>1448-Ц/1(3)-ТП(2016)И</t>
  </si>
  <si>
    <t>Ложкина Любовь Клавдиевна</t>
  </si>
  <si>
    <t>жилой дом, п.Новый, 100м. на юго-запад от дома№8</t>
  </si>
  <si>
    <t>1461-Ц/1(3)-ТП(2016)И</t>
  </si>
  <si>
    <t>Лебедева Софья Викторовна</t>
  </si>
  <si>
    <t>хозяйственная постройка, Красносельский район, Шолоховское с/п, дер. Исаковское, кадастровый номер 44:08:080701:111</t>
  </si>
  <si>
    <t>1463-Ц/1(3)-ТП(2016)И</t>
  </si>
  <si>
    <t>Киселева Любовь Васильевна</t>
  </si>
  <si>
    <t>баня с предбанником, Костромской район, Никольское с/п, д. Большое Безгачево, дом 2</t>
  </si>
  <si>
    <t>1506-Ц/1(3)-ТП(2016)И</t>
  </si>
  <si>
    <t>Подобина Алевтина Анатольевна</t>
  </si>
  <si>
    <t>нежилое строение (хранилище), Костромской р-н, с. Саметь, относительно ориентра Колхоз "12-й Октябрь", хранилище №1 примерно в 179 м на ю-в от ориентра ОМЗ 263</t>
  </si>
  <si>
    <t>3677-Ц/3(3)-ТП(2015)И</t>
  </si>
  <si>
    <t>ООО СК "СМУ-7"</t>
  </si>
  <si>
    <t>многоквартирный жилой дом с офисными помещениями Костромской р-он, п. Никольское, ул. Зеленая, д.18</t>
  </si>
  <si>
    <t>1495-Г/1(3)-ТП(2016)И</t>
  </si>
  <si>
    <t>Битемиров Жунаид Тагирович</t>
  </si>
  <si>
    <t>аптека, Галичский р-н, г. Галич, ул. Фестивальная, кадастровый № 44:26:031601:16</t>
  </si>
  <si>
    <t>1496-Г/1(3)-ТП(2016)И</t>
  </si>
  <si>
    <t>Клемпотюк Иван Иванович</t>
  </si>
  <si>
    <t>часть здания картофелехранилища, Буйский район, д.Бараново, м.Пионерная база, д.3, пом1</t>
  </si>
  <si>
    <t>1526-Г/1(3)-ТП(2016)И</t>
  </si>
  <si>
    <t>Идрисова Людмила Николаевна</t>
  </si>
  <si>
    <t>жилой дом, Галичский р-н, г. Галич, ул. Костромское шоссе, кадастровый № 44:26:060801:0051</t>
  </si>
  <si>
    <t>1510-Ц/1(3)-ТП(2016)И</t>
  </si>
  <si>
    <t>Мельников Андрей Сергеевич</t>
  </si>
  <si>
    <t>индивидуальный жилой дом, Красносельский р-он,Боровиковское с/п, п. Молодёжный, ул.Хвойная, д 21</t>
  </si>
  <si>
    <t>1512-Ц/1(3)-ТП(2016)И</t>
  </si>
  <si>
    <t>Романов Михаил Сергеевич</t>
  </si>
  <si>
    <t>гаражный бокс, г. Кострома, бул. Петрковский, ГК №123, гаражный бокс №9</t>
  </si>
  <si>
    <t>1546-Ц/1(3)-ТП(2016)И</t>
  </si>
  <si>
    <t>Цветкова Нина Ивановна</t>
  </si>
  <si>
    <t>садовый дом, Костромской р-н СТ "Опытник" уч 3</t>
  </si>
  <si>
    <t>1547-Ц/1(3)-ТП(2016)И</t>
  </si>
  <si>
    <t>Козлов Андрей Александрович</t>
  </si>
  <si>
    <t xml:space="preserve">жилой дом, г. Кострома, ул. Красная байдарка, снт Корень, участок №35. </t>
  </si>
  <si>
    <t>1548-Ц/1(3)-ТП(2016)И</t>
  </si>
  <si>
    <t>Титов Евгений Альбертович</t>
  </si>
  <si>
    <t>садовый дом, Коллективный сад "Северный", участок № 25</t>
  </si>
  <si>
    <t>1549-Ц/1(3)-ТП(2016)И</t>
  </si>
  <si>
    <t>Маслов Владимир Александрович</t>
  </si>
  <si>
    <t>гаражный бокс, Красносельский р-н, пгт. Красное-на-Волге, Гаражное обьединение "Березка" гаражный бокс № 61 линия 1</t>
  </si>
  <si>
    <t>1554-Ц/1(3)-ТП(2016)И</t>
  </si>
  <si>
    <t>Соловьева Ольга Николаевна</t>
  </si>
  <si>
    <t>жилой дом, п. Островское ул. Красноармейская д.7</t>
  </si>
  <si>
    <t>1556-Ц/1(3)-ТП(2016)И</t>
  </si>
  <si>
    <t>Путилин Александр Алексеевич</t>
  </si>
  <si>
    <t>индивидуальный жилой дом, Нерехтский район, п. Космынино, ул. Школьная  д. 26</t>
  </si>
  <si>
    <t>1555-Ц/1(3)-ТП(2016)И</t>
  </si>
  <si>
    <t>Фокина Татьяна Александровна</t>
  </si>
  <si>
    <t>индивидуальный жилой дом, Нерехтский район, п. Космынино, ул. Школьная  д. 41А</t>
  </si>
  <si>
    <t>1572-Ц/1(3)-ТП(2016)И</t>
  </si>
  <si>
    <t>Сабирова Антонина Алексеевна</t>
  </si>
  <si>
    <t>садовый дом, Костромской район, п. Прибрежный, НСТ "Радуга", уч.17</t>
  </si>
  <si>
    <t>1650-Ц/1(3)-ТП(2016)И</t>
  </si>
  <si>
    <t xml:space="preserve">Боженкова Ольга Александровна </t>
  </si>
  <si>
    <t>садовый дом Костромской район, п. Прибрежный, СНТ"Радуга", участок № 1</t>
  </si>
  <si>
    <t>1594-Ц/1(3)-ТП(2016)И</t>
  </si>
  <si>
    <t xml:space="preserve">Арсентьева Галина Николаевна </t>
  </si>
  <si>
    <t>земельный участок, Костромской район, СНТ Радуга, участок № 8</t>
  </si>
  <si>
    <t>1568-Ц/1(3)-ТП(2016)И</t>
  </si>
  <si>
    <t xml:space="preserve">Сметанникова Валентина Михайловна </t>
  </si>
  <si>
    <t>садовый дом, Костромской район, п. Прибрежный, СНТ "Радуга", участок 21</t>
  </si>
  <si>
    <t>1595-Ц/1(3)-ТП(2016)И</t>
  </si>
  <si>
    <t xml:space="preserve">Прохорчев Виталий Николаевич </t>
  </si>
  <si>
    <t>садовый дом, Костромской район, п. Прибрежный, НСТ "Радуга", уч.18</t>
  </si>
  <si>
    <t>1596-Ц/1(3)-ТП(2016)И</t>
  </si>
  <si>
    <t xml:space="preserve">Смирнова Ольга Борисовна </t>
  </si>
  <si>
    <t>садовый дом, Костромской район, Сущевское с/п, СТ "Радуга", участок № 9</t>
  </si>
  <si>
    <t>1569-Ц/1(3)-ТП(2016)И</t>
  </si>
  <si>
    <t>Волошин Николай Фёдорович</t>
  </si>
  <si>
    <t>садовый дом, Костромской р-он, п. Прибрежный, снт "Радуга" уч. №13</t>
  </si>
  <si>
    <t>1600-Ц/1(3)-ТП(2016)И</t>
  </si>
  <si>
    <t>Мизев Олег Львович</t>
  </si>
  <si>
    <t>садовый дом, Костромской р-он, п. Прибрежный снт "Радуга" уч. № 11</t>
  </si>
  <si>
    <t>1604-Ц/1(3)-ТП(2016)И</t>
  </si>
  <si>
    <t>Сарычева Марина Станиславовна</t>
  </si>
  <si>
    <t>садовый дом, Костромской р-он, п. Прибрежный, снт "Радуга" уч. № 7</t>
  </si>
  <si>
    <t>1570-Ц/1(3)-ТП(2016)И</t>
  </si>
  <si>
    <t>Трехсвятская Алла Евгеньевна</t>
  </si>
  <si>
    <t>садовый дом, Костромской район, п. Прибрежный, СНТ "Радуга", участок №12</t>
  </si>
  <si>
    <t>1621-Ц/1(3)-ТП(2016)И</t>
  </si>
  <si>
    <t>Тонкова Ольга Сергеевна</t>
  </si>
  <si>
    <t>садовый дом Костромской район, п. Прибрежный, СНТ"Радуга", уч.4</t>
  </si>
  <si>
    <t>1629-Ц/1(3)-ТП(2016)И</t>
  </si>
  <si>
    <t>Высоков Сергей Михайлович</t>
  </si>
  <si>
    <t>садовый дом Костромской район, п. Прибрежный, СНТ "Радуга", уч.3</t>
  </si>
  <si>
    <t>1646-Ц/1(3)-ТП(2016)И</t>
  </si>
  <si>
    <t>Белова Елена Александровна</t>
  </si>
  <si>
    <t>садовый дом Костромской р-он, п. Прибрежный, снт "Радуга" уч. № 14</t>
  </si>
  <si>
    <t>1655-Ц/1(3)-ТП(2016)И</t>
  </si>
  <si>
    <t xml:space="preserve">Мычкин Валерий Вячеславович </t>
  </si>
  <si>
    <t>садовый дом Костромской район, п. Прибрежный, СНТ "Радуга", уч.19</t>
  </si>
  <si>
    <t>1571-Ц/1(3)-ТП(2016)И</t>
  </si>
  <si>
    <t>Калантаевская Галина Александровна</t>
  </si>
  <si>
    <t>садовый дом, Костромской район, п. Прибрежный, НСТ "Радуга", уч.16</t>
  </si>
  <si>
    <t>1577-Ц/1(3)-ТП(2016)И</t>
  </si>
  <si>
    <t>Улитина Светлана Алексеевна</t>
  </si>
  <si>
    <t>индивидуальный жилой дом, Нерехтский район, дер. Софьино  д. 8</t>
  </si>
  <si>
    <t>Костромской</t>
  </si>
  <si>
    <t>Буйский</t>
  </si>
  <si>
    <t>Строительство ВЛИ-0,4 кВ от ближайшей опоры ВЛИ-0,4 кВ ТП №610 (инвентарный номер 13015901-00) ф. 10-25 ПС 220/110/10 кВ «Борок»  до земельного участка заявителя с выполнением монтажа н/в ввода.</t>
  </si>
  <si>
    <t>Строительство ВЛИ-0,4 кВ от ближайшей опоры ВЛ-0,4 кВ (инв. № 25009) ТП № 215  ВЛ-10 кВ ф. 10-09 ПС-35/10 кВ «Кузнецово» до земельного участка заявителя с выполнением монтажа н/в ввода.</t>
  </si>
  <si>
    <t>Красносельский</t>
  </si>
  <si>
    <t xml:space="preserve">Строительство ВЛИ-0,4 кВ от ближайшей проектируемой опоры ВЛИ-0,4 кВ (по дог. ТП № 915-Ц/1(3)-ТП(2016)И Гринько Е.Д.) ТП № 37 ВЛ-10 кВ ф. 10-01 ПС-110/35/10 кВ «Красное», до земельного участка заявителя с выполнением монтажа н/в ввода. </t>
  </si>
  <si>
    <t>Строительство ВЛИ-0,4 кВ ) от ближайшей опоры ВЛ-0,4 кВ (инв. № 25119) ТП № 317 ВЛ-6 кВ ф. 606 ПС-35/6 кВ «Никольское до земельного участка заявителя с выполнением монтажа н/в ввода.</t>
  </si>
  <si>
    <t>шт.</t>
  </si>
  <si>
    <t>Строительство ВЛИ-0,4 кВ от РУ-0,4 кВ ТП № 431 (инв. № 22469) ф. 603 ПС 35/6 кВ «Саметь» до земельного участка заявителя с выполнением монтажа н/в ввода.</t>
  </si>
  <si>
    <t xml:space="preserve">Установка дополнительного коммутационного аппарата в РУ-0,4 кВ ТП № 431 (инв. № 22469) ф. 603 ПС 35/6 кВ «Саметь» </t>
  </si>
  <si>
    <t>Строительство КЛ-0,4 кВ от РУ-0,4 кВ ТП № 300 (инв. № 26404) ф.603 ПС 35/6 кВ «Никольское» до ВРУ-0,4 кВ объекта заявителя.</t>
  </si>
  <si>
    <t>Установка дополнительного коммутационного аппарата в РУ-0,4 кВ ТП № 300 (инв. № 26404) ф.603 ПС 35/6 кВ «Никольское»</t>
  </si>
  <si>
    <t>Галичский</t>
  </si>
  <si>
    <t>Строительство ВЛИ-0,4 кВ от опоры № 9 ВЛ-0,4 кВ (инв. № 12009066-00) ТП № 909 ф. 10-09 ПС 220/110/35/10 кВ «Галич» до земельного участка заявителя с выполнением монтажа н/в ввода.</t>
  </si>
  <si>
    <t>Строительство ВЛИ-0,4 кВ от опоры № 8 ВЛ-0,4 кВ ф. Машинное отделение (инв. № 120010203-00) ТП № 603 ф. 10-05 ПС 220/110/10 кВ «Борок» до земельного участка части здания картофелехранилища с выполнением монтажа н/в ввода.</t>
  </si>
  <si>
    <t>Строительство ВЛИ-0,4 кВ от опоры № 10 ВЛ-0,4 кВ (инв. № 13808) ф. Местоп ТП № 731 ф. 10-04 ПС 110/35/10 кВ «Новая» до земельного участка заявителя с выполнением монтажа н/в ввода.</t>
  </si>
  <si>
    <t>Строительство ВЛИ-0,4 кВ от опоры ВЛИ-0,4 кВ (инв. № 12010308-00) ТП № 870 ф. 10-05 ПС-35/10 кВ «Минское» до земельного участка заявителя с выполнением монтажа н/в ввода.</t>
  </si>
  <si>
    <t>Строительство ВЛИ-0,4 кВ от опоры ВЛ-0,4 кВ (инв. № 13134) ТП № 232 ПС-220/110/35/6 кВ «Кострома-2» до земельного участка заявителя с выполнением монтажа н/в ввода.</t>
  </si>
  <si>
    <t>Строительство ВЛИ-0,4 кВ от опоры ВЛИ-0,4 кВ ТП № 885 ВЛ-10 кВ ф. 10-02 (инв. № 12886) ПС-35/10 кВ «Минское»  до земельного участка заявителя с выполнением монтажа н/в ввода.</t>
  </si>
  <si>
    <t xml:space="preserve">Установка линейного разъединителя на ж/б отпаечной опоре ВЛ-10 кВ ф.10-05 (инв.№12698) ПС 110/35/10 кВ «Восточная-2» </t>
  </si>
  <si>
    <t>Строительство ВЛЗ-10 кВ от опоры ВЛ-10 кВ ф.10-05 (инв.№12698) ПС 110/35/10 кВ «Восточная-2» до РУ-10 кВ проектируемой трансформаторной подстанции 10/0,4 кВ.</t>
  </si>
  <si>
    <t>Монтаж проектируемой столбовой трансформаторной подстанции СТП 10/0,4 кВ c силовым трансформатором номинальной мощностью 63 кВА</t>
  </si>
  <si>
    <t>Строительство ВЛИ-0,4 кВ от РУ-0,4 кВ проектируемой СТП-10/0,4 кВ до земельного участка заявителя с выполнением монтажа н/в ввода.</t>
  </si>
  <si>
    <t>Сусанинский</t>
  </si>
  <si>
    <t>Строительство ВЛИ-0,23 кВ от опоры ВЛИ-0,23 кВ (инв. № 12009600-00) ТП № 135 ф. 10-12 ПС-110/35/10 кВ «Сусанино» до земельного участка заявителя с выполнением монтажа н/в ввода.</t>
  </si>
  <si>
    <t>Строительство ВЛИ-0,23 кВ от опоры ВЛИ-0,23 кВ (инв. № 25156) ТП № 10  ф. 10-11 ПС-110/35/10 кВ «Красное»,  до земельного участка заявителя с выполнением монтажа н/в ввода.</t>
  </si>
  <si>
    <t>Островский</t>
  </si>
  <si>
    <t>Строительство ВЛИ-0,4 кВ от опоры № 8 ВЛ-0,4 кВ (инв. № 25177) ТП № 40 ф. 10-02 ПС-110/35/10 кВ «Красная Поляна» до земельного участка заявителя с выполнением монтажа н/в ввода.</t>
  </si>
  <si>
    <t>Нерехтский</t>
  </si>
  <si>
    <t>Строительство ВЛИ-0,4 кВ от опоры ВЛ-0,4 кВ (инв. № 13445) ТП № 94 ф. 10-05 ПС-110/35/10 кВ «Космынино-тяговая» до земельного участка заявителя с выполнением монтажа н/в ввода.</t>
  </si>
  <si>
    <t>Строительство ВЛИ-0,4 кВ от опоры проектируемой по договору 1556-Ц/1(3)-ТП(2016)И с Путилиным А.А. ВЛИ-0,4 кВ, ВЛ-0,4 кВ (инв. № 13445)ТП № 94 ф. 10-05 ПС-110/35/10 кВ «Космынино-тяговая» до земельного участка заявителя с выполнением монтажа н/в ввода.</t>
  </si>
  <si>
    <t>Установка линейного разъединителя на ж/б отпаечной опоре ВЛ-10 кВ, проектируемой по договору 685-Ц/4(3)-ТП(2016)И, НСТ «Авиатор»; ВЛ-10 кВ (инв. № 12909) ф. 10-06 ПС-35/10 кВ «Апраксино»</t>
  </si>
  <si>
    <t>Строительство ВЛЗ-10 кВ от опоры ВЛ-10 кВ проектируемой по договору 685-Ц/4(3)-ТП(2016)И, НСТ «Авиатор» до РУ-10 кВ проектируемой трансформаторной подстанции 10/0,4 кВ.</t>
  </si>
  <si>
    <t>Строительство ВЛИ-0,4 кВ от РУ-0,4 кВ проектируемой СТП-10/0,4 кВ до земельных участков заявителей с выполнением монтажа н/в вводов.</t>
  </si>
  <si>
    <t>Строительство ВЛИ-0,23 кВ от опоры ВЛИ-0,4 кВ (инв. № 12010009-00) ТП № 74 ф. 10-04 ПС-35/10 кВ «Татарское» до земельного участка заявителя с выполнением монтажа н/в ввода.</t>
  </si>
  <si>
    <t>было не х/с, Розысков вернул на подряд</t>
  </si>
  <si>
    <t>может вернут на х.с.</t>
  </si>
  <si>
    <t>Комментарий</t>
  </si>
  <si>
    <t>не учтено 15 %</t>
  </si>
  <si>
    <t>Z44-TP</t>
  </si>
  <si>
    <t>.01</t>
  </si>
  <si>
    <t>.02</t>
  </si>
  <si>
    <t>Номер СПП элемента</t>
  </si>
  <si>
    <t>.03</t>
  </si>
  <si>
    <t>.04</t>
  </si>
  <si>
    <t>Строительство КЛ-0,4 кВ рекомендуемым сечением 4х35 мм2 от 1 секции РУ-0,4 кВ ТП №335 (инв. №17286)  ПС 110/10/6 кВ «Центральная» до ВРУ-0,4 кВ объекта заявителя.</t>
  </si>
  <si>
    <t>Строительство КЛ-0,4 кВ рекомендуемым сечением 4х35 мм2 от 2 секции РУ-0,4 кВ ТП №335 (инв. №17286)  ПС 110/10/6 кВ «Центральная» до ВРУ-0,4 кВ объекта заявителя.</t>
  </si>
  <si>
    <t>Установка дополнительного коммутационного аппарата в РУ-0,4 кВ ТП № 335.</t>
  </si>
  <si>
    <t>1801-Ц/3(2)-ТП(2016)И</t>
  </si>
  <si>
    <t>ООО"Ивстрой"</t>
  </si>
  <si>
    <t>многоквартирный жилой дом г. Кострома, ул. Войкова, д. 25</t>
  </si>
  <si>
    <t>Строительство КЛ-0,4 кВ рекомендуемым сечением 4х70 мм2 от 1 секции РУ-0,4 кВ ТП №335 (инв. №17286)  ПС 110/10/6 кВ «Центральная» до ВРУ-0,4 кВ объекта заявителя.</t>
  </si>
  <si>
    <t>Строительство КЛ-0,4 кВ рекомендуемым сечением 4х70 мм2 от 2 секции РУ-0,4 кВ ТП №335 (инв. №17286)  ПС 110/10/6 кВ «Центральная» до ВРУ-0,4 кВ объекта заявителя.</t>
  </si>
  <si>
    <t>1802-Ц/3(2)-ТП(2016)И</t>
  </si>
  <si>
    <t>многоквартирный жилой дом г. Кострома, ул. Войкова, д. 27</t>
  </si>
  <si>
    <t>увел 15 %</t>
  </si>
  <si>
    <t>19/2016-П(Ц)</t>
  </si>
  <si>
    <t>Приложение № 1</t>
  </si>
  <si>
    <t>Составил:</t>
  </si>
  <si>
    <t>Голышев М.Н.</t>
  </si>
  <si>
    <t>_________</t>
  </si>
  <si>
    <t>Согласован:</t>
  </si>
  <si>
    <t>Соловьев М.А.</t>
  </si>
  <si>
    <t>1775-Ц/1(3)-ТП(2016)И</t>
  </si>
  <si>
    <t>Заиграева Александра Анатольевна</t>
  </si>
  <si>
    <t>садовый дом г. Кострома, д. Турабьево, НСТ "Корень" уч.51</t>
  </si>
  <si>
    <t>1908-Ц/1(3)-ТП(2016)И</t>
  </si>
  <si>
    <t>Бирук Светлана Ивановна</t>
  </si>
  <si>
    <t>садовый дом, г. Кострома, д. Турабьево, СТ "Корень", участок № 60</t>
  </si>
  <si>
    <t>Строительство ВЛИ-0,4 кВ от ближайшей опоры ВЛИ-0,4 кВ проектируемой ТП-10/0,4 кВ ВЛ-10 кВ ф.10-05 ПС 110/35/10 кВ «Восточная-2» до земельного участка заявителя с выполнением монтажа н/в ввода.</t>
  </si>
  <si>
    <t>21/2016-П(Ц)</t>
  </si>
  <si>
    <t>1909-Ц/1(3)-ТП(2016)И</t>
  </si>
  <si>
    <t>Волкова Нина Александровна</t>
  </si>
  <si>
    <t>садовый дом, г. Кострома, д. Турабьево, СТ "Корень", уч.8</t>
  </si>
  <si>
    <t>не требуется</t>
  </si>
  <si>
    <t>1776-Ц/1(3)-ТП(2016)И</t>
  </si>
  <si>
    <t>Зеленов Владимир Васильевич</t>
  </si>
  <si>
    <t>садовый дом г. Кострома, д. Турабьево, НСТ "Корень", учаток № 27</t>
  </si>
  <si>
    <t>Строительство ВЛИ-0,4 кВ от ближайшей проектируемой опоры ВЛИ-0,4 кВ (по дог. ТП № 1775-Ц/1(3)-ТП(2016)И Заиграева А.А.)  проектируемой ТП-10/0,4 кВ ф.10-05 ПС 110/35/10 кВ «Восточная-2» до земельного участка заявителя с выполнением монтажа н/в ввода.</t>
  </si>
  <si>
    <t>20/2016-П(Ц)</t>
  </si>
  <si>
    <t>Z44-TP41271891.01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</si>
</sst>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indexed="8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1" quotePrefix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Border="1"/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1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14" fontId="3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0" xfId="0"/>
    <xf numFmtId="0" fontId="1" fillId="0" borderId="4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</cellXfs>
  <cellStyles count="2">
    <cellStyle name="SAPBEXstdItem" xfId="1"/>
    <cellStyle name="Обычный" xfId="0" builtinId="0"/>
  </cellStyles>
  <dxfs count="109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2"/>
  <sheetViews>
    <sheetView tabSelected="1" zoomScale="55" zoomScaleNormal="55" workbookViewId="0">
      <pane xSplit="4" ySplit="3" topLeftCell="E19" activePane="bottomRight" state="frozen"/>
      <selection pane="topRight" activeCell="J1" sqref="J1"/>
      <selection pane="bottomLeft" activeCell="A2" sqref="A2"/>
      <selection pane="bottomRight" activeCell="H58" sqref="H58"/>
    </sheetView>
  </sheetViews>
  <sheetFormatPr defaultRowHeight="15" x14ac:dyDescent="0.25"/>
  <cols>
    <col min="1" max="1" width="15.5703125" customWidth="1"/>
    <col min="2" max="2" width="19" customWidth="1"/>
    <col min="3" max="3" width="24.140625" customWidth="1"/>
    <col min="4" max="4" width="39.7109375" customWidth="1"/>
    <col min="5" max="5" width="15.42578125" customWidth="1"/>
    <col min="6" max="6" width="19" customWidth="1"/>
    <col min="7" max="7" width="20.140625" customWidth="1"/>
    <col min="8" max="8" width="55.7109375" customWidth="1"/>
    <col min="9" max="9" width="14" customWidth="1"/>
    <col min="10" max="11" width="19" hidden="1" customWidth="1"/>
    <col min="12" max="12" width="14.28515625" customWidth="1"/>
    <col min="13" max="20" width="19" hidden="1" customWidth="1"/>
    <col min="21" max="21" width="35.5703125" hidden="1" customWidth="1"/>
    <col min="22" max="22" width="23.7109375" hidden="1" customWidth="1"/>
    <col min="23" max="28" width="9.140625" hidden="1" customWidth="1"/>
    <col min="29" max="29" width="11.42578125" hidden="1" customWidth="1"/>
    <col min="30" max="30" width="9.140625" hidden="1" customWidth="1"/>
    <col min="31" max="31" width="28.7109375" customWidth="1"/>
  </cols>
  <sheetData>
    <row r="1" spans="1:34" s="36" customFormat="1" x14ac:dyDescent="0.25"/>
    <row r="2" spans="1:34" s="36" customFormat="1" ht="18" x14ac:dyDescent="0.25">
      <c r="H2" s="86" t="s">
        <v>198</v>
      </c>
      <c r="I2" s="86"/>
    </row>
    <row r="3" spans="1:34" ht="107.25" customHeight="1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22</v>
      </c>
      <c r="H3" s="2" t="s">
        <v>6</v>
      </c>
      <c r="I3" s="2" t="s">
        <v>7</v>
      </c>
      <c r="J3" s="2" t="s">
        <v>8</v>
      </c>
      <c r="K3" s="28" t="s">
        <v>196</v>
      </c>
      <c r="L3" s="28" t="s">
        <v>8</v>
      </c>
      <c r="M3" s="2" t="s">
        <v>9</v>
      </c>
      <c r="N3" s="2" t="s">
        <v>10</v>
      </c>
      <c r="O3" s="2" t="s">
        <v>11</v>
      </c>
      <c r="P3" s="3" t="s">
        <v>12</v>
      </c>
      <c r="Q3" s="3" t="s">
        <v>13</v>
      </c>
      <c r="R3" s="2" t="s">
        <v>14</v>
      </c>
      <c r="S3" s="4" t="s">
        <v>15</v>
      </c>
      <c r="T3" s="5" t="s">
        <v>16</v>
      </c>
      <c r="U3" s="2" t="s">
        <v>17</v>
      </c>
      <c r="V3" s="6" t="s">
        <v>178</v>
      </c>
      <c r="AE3" s="11" t="s">
        <v>183</v>
      </c>
    </row>
    <row r="4" spans="1:34" s="14" customFormat="1" ht="90" x14ac:dyDescent="0.25">
      <c r="A4" s="68" t="s">
        <v>19</v>
      </c>
      <c r="B4" s="15">
        <v>41245254</v>
      </c>
      <c r="C4" s="68" t="s">
        <v>20</v>
      </c>
      <c r="D4" s="68" t="s">
        <v>21</v>
      </c>
      <c r="E4" s="68">
        <v>15</v>
      </c>
      <c r="F4" s="72">
        <v>42655</v>
      </c>
      <c r="G4" s="8" t="s">
        <v>23</v>
      </c>
      <c r="H4" s="2" t="s">
        <v>24</v>
      </c>
      <c r="I4" s="9" t="s">
        <v>25</v>
      </c>
      <c r="J4" s="9">
        <v>0.19</v>
      </c>
      <c r="K4" s="29">
        <v>1.1499999999999999</v>
      </c>
      <c r="L4" s="32">
        <f>J4*K4</f>
        <v>0.21849999999999997</v>
      </c>
      <c r="M4" s="12">
        <v>1101</v>
      </c>
      <c r="N4" s="27">
        <f>L4*M4</f>
        <v>240.56849999999997</v>
      </c>
      <c r="O4" s="61">
        <f>N4+N5</f>
        <v>360.16849999999999</v>
      </c>
      <c r="P4" s="12">
        <f>0.08*N4</f>
        <v>19.245479999999997</v>
      </c>
      <c r="Q4" s="12">
        <f>0.92*N4</f>
        <v>221.32301999999999</v>
      </c>
      <c r="R4" s="12"/>
      <c r="S4" s="8" t="s">
        <v>176</v>
      </c>
      <c r="T4" s="20"/>
      <c r="U4" s="34" t="s">
        <v>197</v>
      </c>
      <c r="V4" s="19" t="s">
        <v>179</v>
      </c>
      <c r="AC4" s="18" t="s">
        <v>180</v>
      </c>
      <c r="AD4" s="18" t="s">
        <v>181</v>
      </c>
      <c r="AE4" s="12" t="str">
        <f t="shared" ref="AE4:AE52" si="0">CONCATENATE(AC4,B4,AD4)</f>
        <v>Z44-TP41245254.01</v>
      </c>
      <c r="AH4" s="14" t="str">
        <f>CONCATENATE(A4," ",C4)</f>
        <v>1094-Ц/2(3)-ТП(2016)И ИП Тененева Ольга Павловна</v>
      </c>
    </row>
    <row r="5" spans="1:34" s="14" customFormat="1" ht="108" x14ac:dyDescent="0.25">
      <c r="A5" s="63"/>
      <c r="B5" s="15"/>
      <c r="C5" s="63"/>
      <c r="D5" s="63"/>
      <c r="E5" s="63"/>
      <c r="F5" s="67"/>
      <c r="G5" s="8" t="s">
        <v>23</v>
      </c>
      <c r="H5" s="2" t="s">
        <v>26</v>
      </c>
      <c r="I5" s="9" t="s">
        <v>25</v>
      </c>
      <c r="J5" s="9">
        <v>0.16</v>
      </c>
      <c r="K5" s="29">
        <v>1.1499999999999999</v>
      </c>
      <c r="L5" s="32">
        <f>J5*K5</f>
        <v>0.184</v>
      </c>
      <c r="M5" s="12">
        <v>650</v>
      </c>
      <c r="N5" s="27">
        <f>L5*M5</f>
        <v>119.6</v>
      </c>
      <c r="O5" s="61"/>
      <c r="P5" s="12">
        <f t="shared" ref="P5:P52" si="1">0.08*N5</f>
        <v>9.5679999999999996</v>
      </c>
      <c r="Q5" s="12">
        <f t="shared" ref="Q5:Q52" si="2">0.92*N5</f>
        <v>110.032</v>
      </c>
      <c r="R5" s="12"/>
      <c r="S5" s="8" t="s">
        <v>176</v>
      </c>
      <c r="T5" s="20"/>
      <c r="U5" s="34" t="s">
        <v>197</v>
      </c>
      <c r="V5" s="19" t="s">
        <v>179</v>
      </c>
      <c r="AC5" s="18" t="s">
        <v>180</v>
      </c>
      <c r="AD5" s="18" t="s">
        <v>182</v>
      </c>
      <c r="AE5" s="12" t="str">
        <f>CONCATENATE(AC5,B4,AD5)</f>
        <v>Z44-TP41245254.02</v>
      </c>
      <c r="AH5" s="14" t="str">
        <f t="shared" ref="AH5:AH58" si="3">CONCATENATE(A5," ",C5)</f>
        <v xml:space="preserve"> </v>
      </c>
    </row>
    <row r="6" spans="1:34" s="14" customFormat="1" ht="108" x14ac:dyDescent="0.25">
      <c r="A6" s="8" t="s">
        <v>27</v>
      </c>
      <c r="B6" s="9">
        <v>41258714</v>
      </c>
      <c r="C6" s="8" t="s">
        <v>28</v>
      </c>
      <c r="D6" s="8" t="s">
        <v>29</v>
      </c>
      <c r="E6" s="8">
        <v>15</v>
      </c>
      <c r="F6" s="10">
        <v>42686</v>
      </c>
      <c r="G6" s="8" t="s">
        <v>142</v>
      </c>
      <c r="H6" s="2" t="s">
        <v>143</v>
      </c>
      <c r="I6" s="9" t="s">
        <v>25</v>
      </c>
      <c r="J6" s="9">
        <v>0.03</v>
      </c>
      <c r="K6" s="29">
        <v>1.1499999999999999</v>
      </c>
      <c r="L6" s="32">
        <f t="shared" ref="L6:L52" si="4">J6*K6</f>
        <v>3.4499999999999996E-2</v>
      </c>
      <c r="M6" s="12">
        <v>1101</v>
      </c>
      <c r="N6" s="27">
        <f t="shared" ref="N6:N13" si="5">L6*M6</f>
        <v>37.984499999999997</v>
      </c>
      <c r="O6" s="12">
        <f t="shared" ref="O6:O52" si="6">N6</f>
        <v>37.984499999999997</v>
      </c>
      <c r="P6" s="12">
        <f t="shared" si="1"/>
        <v>3.0387599999999999</v>
      </c>
      <c r="Q6" s="12">
        <f t="shared" si="2"/>
        <v>34.945740000000001</v>
      </c>
      <c r="R6" s="12"/>
      <c r="S6" s="8" t="s">
        <v>176</v>
      </c>
      <c r="T6" s="20"/>
      <c r="U6" s="34" t="s">
        <v>197</v>
      </c>
      <c r="V6" s="19" t="s">
        <v>179</v>
      </c>
      <c r="AC6" s="18" t="s">
        <v>180</v>
      </c>
      <c r="AD6" s="18" t="s">
        <v>181</v>
      </c>
      <c r="AE6" s="12" t="str">
        <f t="shared" si="0"/>
        <v>Z44-TP41258714.01</v>
      </c>
      <c r="AH6" s="14" t="str">
        <f t="shared" si="3"/>
        <v>1454-Г/1(3)-ТП(2016)И Жуйков Михаил Юрьевич</v>
      </c>
    </row>
    <row r="7" spans="1:34" s="14" customFormat="1" ht="108" x14ac:dyDescent="0.25">
      <c r="A7" s="8" t="s">
        <v>30</v>
      </c>
      <c r="B7" s="9">
        <v>41258130</v>
      </c>
      <c r="C7" s="8" t="s">
        <v>31</v>
      </c>
      <c r="D7" s="8" t="s">
        <v>32</v>
      </c>
      <c r="E7" s="8">
        <v>5</v>
      </c>
      <c r="F7" s="10">
        <v>42686</v>
      </c>
      <c r="G7" s="8" t="s">
        <v>142</v>
      </c>
      <c r="H7" s="2" t="s">
        <v>143</v>
      </c>
      <c r="I7" s="9" t="s">
        <v>25</v>
      </c>
      <c r="J7" s="9">
        <v>0.09</v>
      </c>
      <c r="K7" s="29">
        <v>1.1499999999999999</v>
      </c>
      <c r="L7" s="32">
        <f t="shared" si="4"/>
        <v>0.10349999999999999</v>
      </c>
      <c r="M7" s="12">
        <v>1101</v>
      </c>
      <c r="N7" s="27">
        <f t="shared" si="5"/>
        <v>113.95349999999999</v>
      </c>
      <c r="O7" s="12">
        <f t="shared" si="6"/>
        <v>113.95349999999999</v>
      </c>
      <c r="P7" s="12">
        <f t="shared" si="1"/>
        <v>9.1162799999999997</v>
      </c>
      <c r="Q7" s="12">
        <f t="shared" si="2"/>
        <v>104.83722</v>
      </c>
      <c r="R7" s="12"/>
      <c r="S7" s="8" t="s">
        <v>176</v>
      </c>
      <c r="T7" s="20"/>
      <c r="U7" s="34" t="s">
        <v>197</v>
      </c>
      <c r="V7" s="19" t="s">
        <v>179</v>
      </c>
      <c r="AC7" s="18" t="s">
        <v>180</v>
      </c>
      <c r="AD7" s="18" t="s">
        <v>181</v>
      </c>
      <c r="AE7" s="12" t="str">
        <f t="shared" si="0"/>
        <v>Z44-TP41258130.01</v>
      </c>
      <c r="AH7" s="14" t="str">
        <f t="shared" si="3"/>
        <v>1458-Г/1(3)-ТП(2016)И Тарасов Михаил Николаевич</v>
      </c>
    </row>
    <row r="8" spans="1:34" s="14" customFormat="1" ht="108" x14ac:dyDescent="0.25">
      <c r="A8" s="8" t="s">
        <v>33</v>
      </c>
      <c r="B8" s="9">
        <v>41257551</v>
      </c>
      <c r="C8" s="8" t="s">
        <v>34</v>
      </c>
      <c r="D8" s="8" t="s">
        <v>35</v>
      </c>
      <c r="E8" s="8">
        <v>10</v>
      </c>
      <c r="F8" s="10">
        <v>42692</v>
      </c>
      <c r="G8" s="8" t="s">
        <v>142</v>
      </c>
      <c r="H8" s="2" t="s">
        <v>143</v>
      </c>
      <c r="I8" s="9" t="s">
        <v>25</v>
      </c>
      <c r="J8" s="9">
        <v>7.0000000000000007E-2</v>
      </c>
      <c r="K8" s="29">
        <v>1.1499999999999999</v>
      </c>
      <c r="L8" s="32">
        <f t="shared" si="4"/>
        <v>8.0500000000000002E-2</v>
      </c>
      <c r="M8" s="12">
        <v>1101</v>
      </c>
      <c r="N8" s="27">
        <f t="shared" si="5"/>
        <v>88.630499999999998</v>
      </c>
      <c r="O8" s="12">
        <f t="shared" si="6"/>
        <v>88.630499999999998</v>
      </c>
      <c r="P8" s="12">
        <f t="shared" si="1"/>
        <v>7.0904400000000001</v>
      </c>
      <c r="Q8" s="12">
        <f t="shared" si="2"/>
        <v>81.540059999999997</v>
      </c>
      <c r="R8" s="12"/>
      <c r="S8" s="8" t="s">
        <v>176</v>
      </c>
      <c r="T8" s="20"/>
      <c r="U8" s="34" t="s">
        <v>197</v>
      </c>
      <c r="V8" s="19" t="s">
        <v>179</v>
      </c>
      <c r="AC8" s="18" t="s">
        <v>180</v>
      </c>
      <c r="AD8" s="18" t="s">
        <v>181</v>
      </c>
      <c r="AE8" s="12" t="str">
        <f t="shared" si="0"/>
        <v>Z44-TP41257551.01</v>
      </c>
      <c r="AH8" s="14" t="str">
        <f t="shared" si="3"/>
        <v>1525-Г/1(3)-ТП(2016)И Тарасов Василий Иванович</v>
      </c>
    </row>
    <row r="9" spans="1:34" s="14" customFormat="1" ht="108" x14ac:dyDescent="0.25">
      <c r="A9" s="8" t="s">
        <v>36</v>
      </c>
      <c r="B9" s="9">
        <v>41258651</v>
      </c>
      <c r="C9" s="8" t="s">
        <v>37</v>
      </c>
      <c r="D9" s="8" t="s">
        <v>38</v>
      </c>
      <c r="E9" s="8">
        <v>6</v>
      </c>
      <c r="F9" s="10">
        <v>42693</v>
      </c>
      <c r="G9" s="8" t="s">
        <v>142</v>
      </c>
      <c r="H9" s="2" t="s">
        <v>143</v>
      </c>
      <c r="I9" s="9" t="s">
        <v>25</v>
      </c>
      <c r="J9" s="9">
        <v>0.03</v>
      </c>
      <c r="K9" s="29">
        <v>1.1499999999999999</v>
      </c>
      <c r="L9" s="32">
        <f t="shared" si="4"/>
        <v>3.4499999999999996E-2</v>
      </c>
      <c r="M9" s="12">
        <v>1101</v>
      </c>
      <c r="N9" s="27">
        <f t="shared" si="5"/>
        <v>37.984499999999997</v>
      </c>
      <c r="O9" s="12">
        <f t="shared" si="6"/>
        <v>37.984499999999997</v>
      </c>
      <c r="P9" s="12">
        <f t="shared" si="1"/>
        <v>3.0387599999999999</v>
      </c>
      <c r="Q9" s="12">
        <f t="shared" si="2"/>
        <v>34.945740000000001</v>
      </c>
      <c r="R9" s="12"/>
      <c r="S9" s="8" t="s">
        <v>176</v>
      </c>
      <c r="T9" s="20"/>
      <c r="U9" s="34" t="s">
        <v>197</v>
      </c>
      <c r="V9" s="19" t="s">
        <v>179</v>
      </c>
      <c r="AC9" s="18" t="s">
        <v>180</v>
      </c>
      <c r="AD9" s="18" t="s">
        <v>181</v>
      </c>
      <c r="AE9" s="12" t="str">
        <f t="shared" si="0"/>
        <v>Z44-TP41258651.01</v>
      </c>
      <c r="AH9" s="14" t="str">
        <f t="shared" si="3"/>
        <v>1537-Г/1(3)-ТП(2016)И Шибаков Леонид Павлович</v>
      </c>
    </row>
    <row r="10" spans="1:34" s="14" customFormat="1" ht="108" x14ac:dyDescent="0.25">
      <c r="A10" s="8" t="s">
        <v>39</v>
      </c>
      <c r="B10" s="16">
        <v>41258294</v>
      </c>
      <c r="C10" s="8" t="s">
        <v>40</v>
      </c>
      <c r="D10" s="8" t="s">
        <v>41</v>
      </c>
      <c r="E10" s="8">
        <v>2</v>
      </c>
      <c r="F10" s="10">
        <v>42694</v>
      </c>
      <c r="G10" s="8" t="s">
        <v>142</v>
      </c>
      <c r="H10" s="2" t="s">
        <v>143</v>
      </c>
      <c r="I10" s="9" t="s">
        <v>25</v>
      </c>
      <c r="J10" s="9">
        <v>0.03</v>
      </c>
      <c r="K10" s="29">
        <v>1.1499999999999999</v>
      </c>
      <c r="L10" s="32">
        <f t="shared" si="4"/>
        <v>3.4499999999999996E-2</v>
      </c>
      <c r="M10" s="12">
        <v>1101</v>
      </c>
      <c r="N10" s="27">
        <f t="shared" si="5"/>
        <v>37.984499999999997</v>
      </c>
      <c r="O10" s="12">
        <f t="shared" si="6"/>
        <v>37.984499999999997</v>
      </c>
      <c r="P10" s="12">
        <f t="shared" si="1"/>
        <v>3.0387599999999999</v>
      </c>
      <c r="Q10" s="12">
        <f t="shared" si="2"/>
        <v>34.945740000000001</v>
      </c>
      <c r="R10" s="12"/>
      <c r="S10" s="8" t="s">
        <v>176</v>
      </c>
      <c r="T10" s="20"/>
      <c r="U10" s="34" t="s">
        <v>197</v>
      </c>
      <c r="V10" s="19" t="s">
        <v>179</v>
      </c>
      <c r="AC10" s="18" t="s">
        <v>180</v>
      </c>
      <c r="AD10" s="18" t="s">
        <v>181</v>
      </c>
      <c r="AE10" s="12" t="str">
        <f t="shared" si="0"/>
        <v>Z44-TP41258294.01</v>
      </c>
      <c r="AH10" s="14" t="str">
        <f t="shared" si="3"/>
        <v>1588-Г/1(3)-ТП(2016)И Вахрушева Анастасия Юрьевна</v>
      </c>
    </row>
    <row r="11" spans="1:34" s="14" customFormat="1" ht="108" x14ac:dyDescent="0.25">
      <c r="A11" s="8" t="s">
        <v>42</v>
      </c>
      <c r="B11" s="9">
        <v>41255261</v>
      </c>
      <c r="C11" s="8" t="s">
        <v>43</v>
      </c>
      <c r="D11" s="8" t="s">
        <v>44</v>
      </c>
      <c r="E11" s="8">
        <v>15</v>
      </c>
      <c r="F11" s="10">
        <v>42685</v>
      </c>
      <c r="G11" s="8" t="s">
        <v>141</v>
      </c>
      <c r="H11" s="2" t="s">
        <v>144</v>
      </c>
      <c r="I11" s="9" t="s">
        <v>25</v>
      </c>
      <c r="J11" s="9">
        <v>0.06</v>
      </c>
      <c r="K11" s="29">
        <v>1.1499999999999999</v>
      </c>
      <c r="L11" s="32">
        <f t="shared" si="4"/>
        <v>6.8999999999999992E-2</v>
      </c>
      <c r="M11" s="12">
        <v>1101</v>
      </c>
      <c r="N11" s="27">
        <f t="shared" si="5"/>
        <v>75.968999999999994</v>
      </c>
      <c r="O11" s="12">
        <f t="shared" si="6"/>
        <v>75.968999999999994</v>
      </c>
      <c r="P11" s="12">
        <f t="shared" si="1"/>
        <v>6.0775199999999998</v>
      </c>
      <c r="Q11" s="12">
        <f t="shared" si="2"/>
        <v>69.891480000000001</v>
      </c>
      <c r="R11" s="12"/>
      <c r="S11" s="8" t="s">
        <v>176</v>
      </c>
      <c r="T11" s="20"/>
      <c r="U11" s="34" t="s">
        <v>197</v>
      </c>
      <c r="V11" s="19" t="s">
        <v>179</v>
      </c>
      <c r="AC11" s="18" t="s">
        <v>180</v>
      </c>
      <c r="AD11" s="18" t="s">
        <v>181</v>
      </c>
      <c r="AE11" s="12" t="str">
        <f t="shared" si="0"/>
        <v>Z44-TP41255261.01</v>
      </c>
      <c r="AH11" s="14" t="str">
        <f t="shared" si="3"/>
        <v>1448-Ц/1(3)-ТП(2016)И Ложкина Любовь Клавдиевна</v>
      </c>
    </row>
    <row r="12" spans="1:34" s="14" customFormat="1" ht="126" x14ac:dyDescent="0.25">
      <c r="A12" s="8" t="s">
        <v>45</v>
      </c>
      <c r="B12" s="9">
        <v>41260846</v>
      </c>
      <c r="C12" s="8" t="s">
        <v>46</v>
      </c>
      <c r="D12" s="8" t="s">
        <v>47</v>
      </c>
      <c r="E12" s="8">
        <v>15</v>
      </c>
      <c r="F12" s="10">
        <v>42686</v>
      </c>
      <c r="G12" s="17" t="s">
        <v>145</v>
      </c>
      <c r="H12" s="2" t="s">
        <v>146</v>
      </c>
      <c r="I12" s="9" t="s">
        <v>25</v>
      </c>
      <c r="J12" s="12">
        <v>0.05</v>
      </c>
      <c r="K12" s="29">
        <v>1.1499999999999999</v>
      </c>
      <c r="L12" s="32">
        <f t="shared" si="4"/>
        <v>5.7499999999999996E-2</v>
      </c>
      <c r="M12" s="12">
        <v>1101</v>
      </c>
      <c r="N12" s="27">
        <f t="shared" si="5"/>
        <v>63.307499999999997</v>
      </c>
      <c r="O12" s="12">
        <f t="shared" si="6"/>
        <v>63.307499999999997</v>
      </c>
      <c r="P12" s="12">
        <f t="shared" si="1"/>
        <v>5.0645999999999995</v>
      </c>
      <c r="Q12" s="12">
        <f t="shared" si="2"/>
        <v>58.242899999999999</v>
      </c>
      <c r="R12" s="12"/>
      <c r="S12" s="8" t="s">
        <v>176</v>
      </c>
      <c r="T12" s="20"/>
      <c r="U12" s="34" t="s">
        <v>197</v>
      </c>
      <c r="V12" s="19" t="s">
        <v>179</v>
      </c>
      <c r="AC12" s="18" t="s">
        <v>180</v>
      </c>
      <c r="AD12" s="18" t="s">
        <v>181</v>
      </c>
      <c r="AE12" s="12" t="str">
        <f t="shared" si="0"/>
        <v>Z44-TP41260846.01</v>
      </c>
      <c r="AH12" s="14" t="str">
        <f t="shared" si="3"/>
        <v>1461-Ц/1(3)-ТП(2016)И Лебедева Софья Викторовна</v>
      </c>
    </row>
    <row r="13" spans="1:34" s="14" customFormat="1" ht="108" x14ac:dyDescent="0.25">
      <c r="A13" s="8" t="s">
        <v>48</v>
      </c>
      <c r="B13" s="9">
        <v>41262645</v>
      </c>
      <c r="C13" s="8" t="s">
        <v>49</v>
      </c>
      <c r="D13" s="8" t="s">
        <v>50</v>
      </c>
      <c r="E13" s="8">
        <v>7</v>
      </c>
      <c r="F13" s="10">
        <v>42686</v>
      </c>
      <c r="G13" s="8" t="s">
        <v>141</v>
      </c>
      <c r="H13" s="2" t="s">
        <v>147</v>
      </c>
      <c r="I13" s="9" t="s">
        <v>25</v>
      </c>
      <c r="J13" s="9">
        <v>0.14000000000000001</v>
      </c>
      <c r="K13" s="29">
        <v>1.1499999999999999</v>
      </c>
      <c r="L13" s="32">
        <f t="shared" si="4"/>
        <v>0.161</v>
      </c>
      <c r="M13" s="12">
        <v>1101</v>
      </c>
      <c r="N13" s="27">
        <f t="shared" si="5"/>
        <v>177.261</v>
      </c>
      <c r="O13" s="12">
        <f t="shared" si="6"/>
        <v>177.261</v>
      </c>
      <c r="P13" s="12">
        <f t="shared" si="1"/>
        <v>14.18088</v>
      </c>
      <c r="Q13" s="12">
        <f t="shared" si="2"/>
        <v>163.08011999999999</v>
      </c>
      <c r="R13" s="12"/>
      <c r="S13" s="8" t="s">
        <v>176</v>
      </c>
      <c r="T13" s="20"/>
      <c r="U13" s="34" t="s">
        <v>197</v>
      </c>
      <c r="V13" s="19" t="s">
        <v>179</v>
      </c>
      <c r="AC13" s="18" t="s">
        <v>180</v>
      </c>
      <c r="AD13" s="18" t="s">
        <v>181</v>
      </c>
      <c r="AE13" s="12" t="str">
        <f t="shared" si="0"/>
        <v>Z44-TP41262645.01</v>
      </c>
      <c r="AH13" s="14" t="str">
        <f t="shared" si="3"/>
        <v>1463-Ц/1(3)-ТП(2016)И Киселева Любовь Васильевна</v>
      </c>
    </row>
    <row r="14" spans="1:34" s="14" customFormat="1" ht="90" x14ac:dyDescent="0.25">
      <c r="A14" s="8" t="s">
        <v>51</v>
      </c>
      <c r="B14" s="9">
        <v>41262661</v>
      </c>
      <c r="C14" s="62" t="s">
        <v>52</v>
      </c>
      <c r="D14" s="62" t="s">
        <v>53</v>
      </c>
      <c r="E14" s="62">
        <v>15</v>
      </c>
      <c r="F14" s="66">
        <v>42691</v>
      </c>
      <c r="G14" s="8" t="s">
        <v>141</v>
      </c>
      <c r="H14" s="2" t="s">
        <v>149</v>
      </c>
      <c r="I14" s="8" t="s">
        <v>25</v>
      </c>
      <c r="J14" s="8">
        <v>0.25</v>
      </c>
      <c r="K14" s="29">
        <v>1.1499999999999999</v>
      </c>
      <c r="L14" s="32">
        <f t="shared" si="4"/>
        <v>0.28749999999999998</v>
      </c>
      <c r="M14" s="12">
        <v>1101</v>
      </c>
      <c r="N14" s="27">
        <f>L14*M14</f>
        <v>316.53749999999997</v>
      </c>
      <c r="O14" s="61">
        <f>N14+N15</f>
        <v>324.53749999999997</v>
      </c>
      <c r="P14" s="12">
        <f t="shared" si="1"/>
        <v>25.322999999999997</v>
      </c>
      <c r="Q14" s="12">
        <f t="shared" si="2"/>
        <v>291.21449999999999</v>
      </c>
      <c r="R14" s="12"/>
      <c r="S14" s="8" t="s">
        <v>176</v>
      </c>
      <c r="T14" s="20"/>
      <c r="U14" s="34" t="s">
        <v>197</v>
      </c>
      <c r="V14" s="19" t="s">
        <v>179</v>
      </c>
      <c r="AC14" s="18" t="s">
        <v>180</v>
      </c>
      <c r="AD14" s="18" t="s">
        <v>181</v>
      </c>
      <c r="AE14" s="12" t="str">
        <f t="shared" si="0"/>
        <v>Z44-TP41262661.01</v>
      </c>
      <c r="AH14" s="14" t="str">
        <f t="shared" si="3"/>
        <v>1506-Ц/1(3)-ТП(2016)И Подобина Алевтина Анатольевна</v>
      </c>
    </row>
    <row r="15" spans="1:34" s="14" customFormat="1" ht="72" x14ac:dyDescent="0.25">
      <c r="A15" s="8" t="s">
        <v>51</v>
      </c>
      <c r="B15" s="12"/>
      <c r="C15" s="62"/>
      <c r="D15" s="62"/>
      <c r="E15" s="62"/>
      <c r="F15" s="66"/>
      <c r="G15" s="8" t="s">
        <v>141</v>
      </c>
      <c r="H15" s="2" t="s">
        <v>150</v>
      </c>
      <c r="I15" s="9" t="s">
        <v>148</v>
      </c>
      <c r="J15" s="9">
        <v>1</v>
      </c>
      <c r="K15" s="29"/>
      <c r="L15" s="33">
        <v>1</v>
      </c>
      <c r="M15" s="12">
        <v>8</v>
      </c>
      <c r="N15" s="27">
        <f t="shared" ref="N15:N18" si="7">L15*M15</f>
        <v>8</v>
      </c>
      <c r="O15" s="61"/>
      <c r="P15" s="12">
        <f t="shared" si="1"/>
        <v>0.64</v>
      </c>
      <c r="Q15" s="12">
        <f t="shared" si="2"/>
        <v>7.36</v>
      </c>
      <c r="R15" s="12"/>
      <c r="S15" s="8" t="s">
        <v>176</v>
      </c>
      <c r="T15" s="20"/>
      <c r="U15" s="34" t="s">
        <v>197</v>
      </c>
      <c r="V15" s="19" t="s">
        <v>179</v>
      </c>
      <c r="AC15" s="18" t="s">
        <v>180</v>
      </c>
      <c r="AD15" s="18" t="s">
        <v>182</v>
      </c>
      <c r="AE15" s="12" t="str">
        <f>CONCATENATE(AC15,B14,AD15)</f>
        <v>Z44-TP41262661.02</v>
      </c>
      <c r="AH15" s="14" t="str">
        <f t="shared" si="3"/>
        <v xml:space="preserve">1506-Ц/1(3)-ТП(2016)И </v>
      </c>
    </row>
    <row r="16" spans="1:34" s="14" customFormat="1" ht="72" x14ac:dyDescent="0.25">
      <c r="A16" s="8" t="s">
        <v>54</v>
      </c>
      <c r="B16" s="2">
        <v>41123518</v>
      </c>
      <c r="C16" s="62" t="s">
        <v>55</v>
      </c>
      <c r="D16" s="62" t="s">
        <v>56</v>
      </c>
      <c r="E16" s="62">
        <v>88.9</v>
      </c>
      <c r="F16" s="66">
        <v>42439</v>
      </c>
      <c r="G16" s="13" t="s">
        <v>141</v>
      </c>
      <c r="H16" s="2" t="s">
        <v>151</v>
      </c>
      <c r="I16" s="8" t="s">
        <v>25</v>
      </c>
      <c r="J16" s="8">
        <v>0.25</v>
      </c>
      <c r="K16" s="29">
        <v>1.1499999999999999</v>
      </c>
      <c r="L16" s="32">
        <v>0.4945</v>
      </c>
      <c r="M16" s="12">
        <v>1736</v>
      </c>
      <c r="N16" s="27">
        <f t="shared" si="7"/>
        <v>858.452</v>
      </c>
      <c r="O16" s="61">
        <f>N16+N17+N18</f>
        <v>1724.904</v>
      </c>
      <c r="P16" s="12">
        <f t="shared" si="1"/>
        <v>68.676159999999996</v>
      </c>
      <c r="Q16" s="12">
        <f t="shared" si="2"/>
        <v>789.77584000000002</v>
      </c>
      <c r="R16" s="12"/>
      <c r="S16" s="8" t="s">
        <v>176</v>
      </c>
      <c r="T16" s="20"/>
      <c r="U16" s="34" t="s">
        <v>197</v>
      </c>
      <c r="V16" s="19" t="s">
        <v>179</v>
      </c>
      <c r="AC16" s="18" t="s">
        <v>180</v>
      </c>
      <c r="AD16" s="18" t="s">
        <v>181</v>
      </c>
      <c r="AE16" s="12" t="str">
        <f t="shared" si="0"/>
        <v>Z44-TP41123518.01</v>
      </c>
      <c r="AH16" s="14" t="str">
        <f t="shared" si="3"/>
        <v>3677-Ц/3(3)-ТП(2015)И ООО СК "СМУ-7"</v>
      </c>
    </row>
    <row r="17" spans="1:34" s="14" customFormat="1" ht="72" x14ac:dyDescent="0.25">
      <c r="A17" s="8" t="s">
        <v>54</v>
      </c>
      <c r="B17" s="12"/>
      <c r="C17" s="62"/>
      <c r="D17" s="62"/>
      <c r="E17" s="62"/>
      <c r="F17" s="66"/>
      <c r="G17" s="13" t="s">
        <v>141</v>
      </c>
      <c r="H17" s="2" t="s">
        <v>151</v>
      </c>
      <c r="I17" s="8" t="s">
        <v>25</v>
      </c>
      <c r="J17" s="8">
        <v>0.25</v>
      </c>
      <c r="K17" s="29">
        <v>1.1499999999999999</v>
      </c>
      <c r="L17" s="32">
        <v>0.4945</v>
      </c>
      <c r="M17" s="12">
        <v>1736</v>
      </c>
      <c r="N17" s="27">
        <f t="shared" si="7"/>
        <v>858.452</v>
      </c>
      <c r="O17" s="61"/>
      <c r="P17" s="12">
        <f t="shared" si="1"/>
        <v>68.676159999999996</v>
      </c>
      <c r="Q17" s="12">
        <f t="shared" si="2"/>
        <v>789.77584000000002</v>
      </c>
      <c r="R17" s="12"/>
      <c r="S17" s="8" t="s">
        <v>176</v>
      </c>
      <c r="T17" s="20"/>
      <c r="U17" s="34" t="s">
        <v>197</v>
      </c>
      <c r="V17" s="19" t="s">
        <v>179</v>
      </c>
      <c r="AC17" s="18" t="s">
        <v>180</v>
      </c>
      <c r="AD17" s="18" t="s">
        <v>182</v>
      </c>
      <c r="AE17" s="12" t="str">
        <f>CONCATENATE(AC17,B16,AD17)</f>
        <v>Z44-TP41123518.02</v>
      </c>
      <c r="AH17" s="14" t="str">
        <f t="shared" si="3"/>
        <v xml:space="preserve">3677-Ц/3(3)-ТП(2015)И </v>
      </c>
    </row>
    <row r="18" spans="1:34" s="14" customFormat="1" ht="72" x14ac:dyDescent="0.25">
      <c r="A18" s="8" t="s">
        <v>54</v>
      </c>
      <c r="B18" s="12"/>
      <c r="C18" s="62"/>
      <c r="D18" s="62"/>
      <c r="E18" s="62"/>
      <c r="F18" s="66"/>
      <c r="G18" s="13" t="s">
        <v>141</v>
      </c>
      <c r="H18" s="2" t="s">
        <v>152</v>
      </c>
      <c r="I18" s="9" t="s">
        <v>148</v>
      </c>
      <c r="J18" s="9">
        <v>1</v>
      </c>
      <c r="K18" s="29"/>
      <c r="L18" s="33">
        <v>1</v>
      </c>
      <c r="M18" s="12">
        <v>8</v>
      </c>
      <c r="N18" s="27">
        <f t="shared" si="7"/>
        <v>8</v>
      </c>
      <c r="O18" s="61"/>
      <c r="P18" s="12">
        <f t="shared" si="1"/>
        <v>0.64</v>
      </c>
      <c r="Q18" s="12">
        <f t="shared" si="2"/>
        <v>7.36</v>
      </c>
      <c r="R18" s="12"/>
      <c r="S18" s="8" t="s">
        <v>176</v>
      </c>
      <c r="T18" s="20" t="s">
        <v>177</v>
      </c>
      <c r="U18" s="34" t="s">
        <v>197</v>
      </c>
      <c r="V18" s="19" t="s">
        <v>179</v>
      </c>
      <c r="AC18" s="18" t="s">
        <v>180</v>
      </c>
      <c r="AD18" s="18" t="s">
        <v>184</v>
      </c>
      <c r="AE18" s="12" t="str">
        <f>CONCATENATE(AC18,B16,AD18)</f>
        <v>Z44-TP41123518.03</v>
      </c>
      <c r="AH18" s="14" t="str">
        <f t="shared" si="3"/>
        <v xml:space="preserve">3677-Ц/3(3)-ТП(2015)И </v>
      </c>
    </row>
    <row r="19" spans="1:34" s="14" customFormat="1" ht="108" x14ac:dyDescent="0.25">
      <c r="A19" s="8" t="s">
        <v>57</v>
      </c>
      <c r="B19" s="9">
        <v>41260664</v>
      </c>
      <c r="C19" s="8" t="s">
        <v>58</v>
      </c>
      <c r="D19" s="8" t="s">
        <v>59</v>
      </c>
      <c r="E19" s="8">
        <v>15</v>
      </c>
      <c r="F19" s="10">
        <v>42690</v>
      </c>
      <c r="G19" s="8" t="s">
        <v>153</v>
      </c>
      <c r="H19" s="2" t="s">
        <v>154</v>
      </c>
      <c r="I19" s="9" t="s">
        <v>25</v>
      </c>
      <c r="J19" s="9">
        <v>0.06</v>
      </c>
      <c r="K19" s="29">
        <v>1.1499999999999999</v>
      </c>
      <c r="L19" s="32">
        <f t="shared" si="4"/>
        <v>6.8999999999999992E-2</v>
      </c>
      <c r="M19" s="12">
        <v>1101</v>
      </c>
      <c r="N19" s="27">
        <f>L19*M19</f>
        <v>75.968999999999994</v>
      </c>
      <c r="O19" s="12">
        <f t="shared" si="6"/>
        <v>75.968999999999994</v>
      </c>
      <c r="P19" s="12">
        <f t="shared" si="1"/>
        <v>6.0775199999999998</v>
      </c>
      <c r="Q19" s="12">
        <f t="shared" si="2"/>
        <v>69.891480000000001</v>
      </c>
      <c r="R19" s="12"/>
      <c r="S19" s="8" t="s">
        <v>176</v>
      </c>
      <c r="T19" s="20"/>
      <c r="U19" s="34" t="s">
        <v>197</v>
      </c>
      <c r="V19" s="19" t="s">
        <v>179</v>
      </c>
      <c r="AC19" s="18" t="s">
        <v>180</v>
      </c>
      <c r="AD19" s="18" t="s">
        <v>181</v>
      </c>
      <c r="AE19" s="12" t="str">
        <f t="shared" si="0"/>
        <v>Z44-TP41260664.01</v>
      </c>
      <c r="AH19" s="14" t="str">
        <f t="shared" si="3"/>
        <v>1495-Г/1(3)-ТП(2016)И Битемиров Жунаид Тагирович</v>
      </c>
    </row>
    <row r="20" spans="1:34" s="14" customFormat="1" ht="126" x14ac:dyDescent="0.25">
      <c r="A20" s="8" t="s">
        <v>60</v>
      </c>
      <c r="B20" s="9">
        <v>41239294</v>
      </c>
      <c r="C20" s="8" t="s">
        <v>61</v>
      </c>
      <c r="D20" s="8" t="s">
        <v>62</v>
      </c>
      <c r="E20" s="8">
        <v>15</v>
      </c>
      <c r="F20" s="10">
        <v>42690</v>
      </c>
      <c r="G20" s="8" t="s">
        <v>142</v>
      </c>
      <c r="H20" s="2" t="s">
        <v>155</v>
      </c>
      <c r="I20" s="9" t="s">
        <v>25</v>
      </c>
      <c r="J20" s="9">
        <v>0.4</v>
      </c>
      <c r="K20" s="29">
        <v>1.1499999999999999</v>
      </c>
      <c r="L20" s="32">
        <f t="shared" si="4"/>
        <v>0.45999999999999996</v>
      </c>
      <c r="M20" s="12">
        <v>1101</v>
      </c>
      <c r="N20" s="27">
        <f>L20*M20</f>
        <v>506.46</v>
      </c>
      <c r="O20" s="12">
        <f t="shared" si="6"/>
        <v>506.46</v>
      </c>
      <c r="P20" s="12">
        <f t="shared" si="1"/>
        <v>40.516799999999996</v>
      </c>
      <c r="Q20" s="12">
        <f t="shared" si="2"/>
        <v>465.94319999999999</v>
      </c>
      <c r="R20" s="12"/>
      <c r="S20" s="8" t="s">
        <v>176</v>
      </c>
      <c r="T20" s="20"/>
      <c r="U20" s="34" t="s">
        <v>197</v>
      </c>
      <c r="V20" s="19" t="s">
        <v>179</v>
      </c>
      <c r="AC20" s="18" t="s">
        <v>180</v>
      </c>
      <c r="AD20" s="18" t="s">
        <v>181</v>
      </c>
      <c r="AE20" s="12" t="str">
        <f t="shared" si="0"/>
        <v>Z44-TP41239294.01</v>
      </c>
      <c r="AH20" s="14" t="str">
        <f t="shared" si="3"/>
        <v>1496-Г/1(3)-ТП(2016)И Клемпотюк Иван Иванович</v>
      </c>
    </row>
    <row r="21" spans="1:34" s="14" customFormat="1" ht="108" x14ac:dyDescent="0.25">
      <c r="A21" s="8" t="s">
        <v>63</v>
      </c>
      <c r="B21" s="9">
        <v>41262170</v>
      </c>
      <c r="C21" s="8" t="s">
        <v>64</v>
      </c>
      <c r="D21" s="8" t="s">
        <v>65</v>
      </c>
      <c r="E21" s="8">
        <v>15</v>
      </c>
      <c r="F21" s="10">
        <v>42692</v>
      </c>
      <c r="G21" s="8" t="s">
        <v>153</v>
      </c>
      <c r="H21" s="2" t="s">
        <v>156</v>
      </c>
      <c r="I21" s="9" t="s">
        <v>25</v>
      </c>
      <c r="J21" s="9">
        <v>0.05</v>
      </c>
      <c r="K21" s="29">
        <v>1.1499999999999999</v>
      </c>
      <c r="L21" s="32">
        <f t="shared" si="4"/>
        <v>5.7499999999999996E-2</v>
      </c>
      <c r="M21" s="12">
        <v>1101</v>
      </c>
      <c r="N21" s="27">
        <f t="shared" ref="N21:N30" si="8">L21*M21</f>
        <v>63.307499999999997</v>
      </c>
      <c r="O21" s="12">
        <f t="shared" si="6"/>
        <v>63.307499999999997</v>
      </c>
      <c r="P21" s="12">
        <f t="shared" si="1"/>
        <v>5.0645999999999995</v>
      </c>
      <c r="Q21" s="12">
        <f t="shared" si="2"/>
        <v>58.242899999999999</v>
      </c>
      <c r="R21" s="12"/>
      <c r="S21" s="8" t="s">
        <v>176</v>
      </c>
      <c r="T21" s="20"/>
      <c r="U21" s="34" t="s">
        <v>197</v>
      </c>
      <c r="V21" s="19" t="s">
        <v>179</v>
      </c>
      <c r="AC21" s="18" t="s">
        <v>180</v>
      </c>
      <c r="AD21" s="18" t="s">
        <v>181</v>
      </c>
      <c r="AE21" s="12" t="str">
        <f t="shared" si="0"/>
        <v>Z44-TP41262170.01</v>
      </c>
      <c r="AH21" s="14" t="str">
        <f t="shared" si="3"/>
        <v>1526-Г/1(3)-ТП(2016)И Идрисова Людмила Николаевна</v>
      </c>
    </row>
    <row r="22" spans="1:34" s="14" customFormat="1" ht="90" x14ac:dyDescent="0.25">
      <c r="A22" s="8" t="s">
        <v>66</v>
      </c>
      <c r="B22" s="9">
        <v>41265347</v>
      </c>
      <c r="C22" s="8" t="s">
        <v>67</v>
      </c>
      <c r="D22" s="8" t="s">
        <v>68</v>
      </c>
      <c r="E22" s="8">
        <v>15</v>
      </c>
      <c r="F22" s="10">
        <v>42690</v>
      </c>
      <c r="G22" s="8" t="s">
        <v>141</v>
      </c>
      <c r="H22" s="2" t="s">
        <v>157</v>
      </c>
      <c r="I22" s="9" t="s">
        <v>25</v>
      </c>
      <c r="J22" s="9">
        <v>0.08</v>
      </c>
      <c r="K22" s="29">
        <v>1.1499999999999999</v>
      </c>
      <c r="L22" s="32">
        <f t="shared" si="4"/>
        <v>9.1999999999999998E-2</v>
      </c>
      <c r="M22" s="12">
        <v>1101</v>
      </c>
      <c r="N22" s="27">
        <f t="shared" si="8"/>
        <v>101.292</v>
      </c>
      <c r="O22" s="12">
        <f t="shared" si="6"/>
        <v>101.292</v>
      </c>
      <c r="P22" s="12">
        <f t="shared" si="1"/>
        <v>8.1033600000000003</v>
      </c>
      <c r="Q22" s="12">
        <f t="shared" si="2"/>
        <v>93.188640000000007</v>
      </c>
      <c r="R22" s="12"/>
      <c r="S22" s="8" t="s">
        <v>176</v>
      </c>
      <c r="T22" s="20"/>
      <c r="U22" s="34" t="s">
        <v>197</v>
      </c>
      <c r="V22" s="19" t="s">
        <v>179</v>
      </c>
      <c r="AC22" s="18" t="s">
        <v>180</v>
      </c>
      <c r="AD22" s="18" t="s">
        <v>181</v>
      </c>
      <c r="AE22" s="12" t="str">
        <f t="shared" si="0"/>
        <v>Z44-TP41265347.01</v>
      </c>
      <c r="AH22" s="14" t="str">
        <f t="shared" si="3"/>
        <v>1510-Ц/1(3)-ТП(2016)И Мельников Андрей Сергеевич</v>
      </c>
    </row>
    <row r="23" spans="1:34" s="14" customFormat="1" ht="90" x14ac:dyDescent="0.25">
      <c r="A23" s="8" t="s">
        <v>69</v>
      </c>
      <c r="B23" s="9">
        <v>41267412</v>
      </c>
      <c r="C23" s="8" t="s">
        <v>70</v>
      </c>
      <c r="D23" s="8" t="s">
        <v>71</v>
      </c>
      <c r="E23" s="8">
        <v>15</v>
      </c>
      <c r="F23" s="10">
        <v>42691</v>
      </c>
      <c r="G23" s="8" t="s">
        <v>23</v>
      </c>
      <c r="H23" s="2" t="s">
        <v>158</v>
      </c>
      <c r="I23" s="9" t="s">
        <v>25</v>
      </c>
      <c r="J23" s="9">
        <v>0.26</v>
      </c>
      <c r="K23" s="29">
        <v>1.1499999999999999</v>
      </c>
      <c r="L23" s="32">
        <f t="shared" si="4"/>
        <v>0.29899999999999999</v>
      </c>
      <c r="M23" s="12">
        <v>1101</v>
      </c>
      <c r="N23" s="27">
        <f t="shared" si="8"/>
        <v>329.19900000000001</v>
      </c>
      <c r="O23" s="12">
        <f t="shared" si="6"/>
        <v>329.19900000000001</v>
      </c>
      <c r="P23" s="12">
        <f t="shared" si="1"/>
        <v>26.335920000000002</v>
      </c>
      <c r="Q23" s="12">
        <f t="shared" si="2"/>
        <v>302.86308000000002</v>
      </c>
      <c r="R23" s="12"/>
      <c r="S23" s="8" t="s">
        <v>176</v>
      </c>
      <c r="T23" s="20"/>
      <c r="U23" s="34" t="s">
        <v>197</v>
      </c>
      <c r="V23" s="19" t="s">
        <v>179</v>
      </c>
      <c r="AC23" s="18" t="s">
        <v>180</v>
      </c>
      <c r="AD23" s="18" t="s">
        <v>181</v>
      </c>
      <c r="AE23" s="12" t="str">
        <f t="shared" si="0"/>
        <v>Z44-TP41267412.01</v>
      </c>
      <c r="AH23" s="14" t="str">
        <f t="shared" si="3"/>
        <v>1512-Ц/1(3)-ТП(2016)И Романов Михаил Сергеевич</v>
      </c>
    </row>
    <row r="24" spans="1:34" s="14" customFormat="1" ht="90" x14ac:dyDescent="0.25">
      <c r="A24" s="8" t="s">
        <v>72</v>
      </c>
      <c r="B24" s="16">
        <v>41262897</v>
      </c>
      <c r="C24" s="8" t="s">
        <v>73</v>
      </c>
      <c r="D24" s="8" t="s">
        <v>74</v>
      </c>
      <c r="E24" s="8">
        <v>5</v>
      </c>
      <c r="F24" s="10">
        <v>42694</v>
      </c>
      <c r="G24" s="8" t="s">
        <v>141</v>
      </c>
      <c r="H24" s="2" t="s">
        <v>159</v>
      </c>
      <c r="I24" s="9" t="s">
        <v>25</v>
      </c>
      <c r="J24" s="9">
        <v>0.04</v>
      </c>
      <c r="K24" s="29">
        <v>1.1499999999999999</v>
      </c>
      <c r="L24" s="32">
        <f t="shared" si="4"/>
        <v>4.5999999999999999E-2</v>
      </c>
      <c r="M24" s="12">
        <v>1101</v>
      </c>
      <c r="N24" s="27">
        <f t="shared" si="8"/>
        <v>50.646000000000001</v>
      </c>
      <c r="O24" s="12">
        <f t="shared" si="6"/>
        <v>50.646000000000001</v>
      </c>
      <c r="P24" s="12">
        <f t="shared" si="1"/>
        <v>4.0516800000000002</v>
      </c>
      <c r="Q24" s="12">
        <f t="shared" si="2"/>
        <v>46.594320000000003</v>
      </c>
      <c r="R24" s="12"/>
      <c r="S24" s="8" t="s">
        <v>176</v>
      </c>
      <c r="T24" s="20"/>
      <c r="U24" s="34" t="s">
        <v>197</v>
      </c>
      <c r="V24" s="19" t="s">
        <v>179</v>
      </c>
      <c r="AC24" s="18" t="s">
        <v>180</v>
      </c>
      <c r="AD24" s="18" t="s">
        <v>181</v>
      </c>
      <c r="AE24" s="12" t="str">
        <f t="shared" si="0"/>
        <v>Z44-TP41262897.01</v>
      </c>
      <c r="AH24" s="14" t="str">
        <f t="shared" si="3"/>
        <v>1546-Ц/1(3)-ТП(2016)И Цветкова Нина Ивановна</v>
      </c>
    </row>
    <row r="25" spans="1:34" s="14" customFormat="1" ht="72" x14ac:dyDescent="0.25">
      <c r="A25" s="62" t="s">
        <v>75</v>
      </c>
      <c r="B25" s="16">
        <v>41272301</v>
      </c>
      <c r="C25" s="62" t="s">
        <v>76</v>
      </c>
      <c r="D25" s="62" t="s">
        <v>77</v>
      </c>
      <c r="E25" s="62">
        <v>15</v>
      </c>
      <c r="F25" s="66">
        <v>42694</v>
      </c>
      <c r="G25" s="8" t="s">
        <v>141</v>
      </c>
      <c r="H25" s="2" t="s">
        <v>160</v>
      </c>
      <c r="I25" s="12" t="s">
        <v>148</v>
      </c>
      <c r="J25" s="12">
        <v>1</v>
      </c>
      <c r="K25" s="29"/>
      <c r="L25" s="33">
        <v>1</v>
      </c>
      <c r="M25" s="12">
        <v>50</v>
      </c>
      <c r="N25" s="27">
        <f t="shared" si="8"/>
        <v>50</v>
      </c>
      <c r="O25" s="61">
        <f>N25+N26+N27+N28</f>
        <v>1321.8984999999998</v>
      </c>
      <c r="P25" s="12">
        <f t="shared" si="1"/>
        <v>4</v>
      </c>
      <c r="Q25" s="12">
        <f t="shared" si="2"/>
        <v>46</v>
      </c>
      <c r="R25" s="12"/>
      <c r="S25" s="8" t="s">
        <v>176</v>
      </c>
      <c r="T25" s="20"/>
      <c r="U25" s="34" t="s">
        <v>197</v>
      </c>
      <c r="V25" s="19" t="s">
        <v>179</v>
      </c>
      <c r="AC25" s="18" t="s">
        <v>180</v>
      </c>
      <c r="AD25" s="18" t="s">
        <v>181</v>
      </c>
      <c r="AE25" s="12" t="str">
        <f t="shared" si="0"/>
        <v>Z44-TP41272301.01</v>
      </c>
      <c r="AH25" s="14" t="str">
        <f t="shared" si="3"/>
        <v>1547-Ц/1(3)-ТП(2016)И Козлов Андрей Александрович</v>
      </c>
    </row>
    <row r="26" spans="1:34" s="14" customFormat="1" ht="90" x14ac:dyDescent="0.25">
      <c r="A26" s="62"/>
      <c r="B26" s="16"/>
      <c r="C26" s="62"/>
      <c r="D26" s="62"/>
      <c r="E26" s="62"/>
      <c r="F26" s="66"/>
      <c r="G26" s="8" t="s">
        <v>141</v>
      </c>
      <c r="H26" s="2" t="s">
        <v>161</v>
      </c>
      <c r="I26" s="9" t="s">
        <v>25</v>
      </c>
      <c r="J26" s="12">
        <v>0.02</v>
      </c>
      <c r="K26" s="29">
        <v>1.1499999999999999</v>
      </c>
      <c r="L26" s="32">
        <f t="shared" si="4"/>
        <v>2.3E-2</v>
      </c>
      <c r="M26" s="12">
        <v>1422</v>
      </c>
      <c r="N26" s="27">
        <f t="shared" si="8"/>
        <v>32.705999999999996</v>
      </c>
      <c r="O26" s="61"/>
      <c r="P26" s="12">
        <f t="shared" si="1"/>
        <v>2.6164799999999997</v>
      </c>
      <c r="Q26" s="12">
        <f t="shared" si="2"/>
        <v>30.089519999999997</v>
      </c>
      <c r="R26" s="12"/>
      <c r="S26" s="8" t="s">
        <v>176</v>
      </c>
      <c r="T26" s="20"/>
      <c r="U26" s="34" t="s">
        <v>197</v>
      </c>
      <c r="V26" s="19" t="s">
        <v>179</v>
      </c>
      <c r="AC26" s="18" t="s">
        <v>180</v>
      </c>
      <c r="AD26" s="18" t="s">
        <v>182</v>
      </c>
      <c r="AE26" s="12" t="str">
        <f>CONCATENATE(AC26,B25,AD26)</f>
        <v>Z44-TP41272301.02</v>
      </c>
      <c r="AH26" s="14" t="str">
        <f t="shared" si="3"/>
        <v xml:space="preserve"> </v>
      </c>
    </row>
    <row r="27" spans="1:34" s="14" customFormat="1" ht="72" x14ac:dyDescent="0.25">
      <c r="A27" s="62" t="s">
        <v>204</v>
      </c>
      <c r="B27" s="16">
        <v>41271525</v>
      </c>
      <c r="C27" s="62" t="s">
        <v>205</v>
      </c>
      <c r="D27" s="62" t="s">
        <v>206</v>
      </c>
      <c r="E27" s="62">
        <v>5</v>
      </c>
      <c r="F27" s="66">
        <v>42710</v>
      </c>
      <c r="G27" s="8" t="s">
        <v>141</v>
      </c>
      <c r="H27" s="57" t="s">
        <v>162</v>
      </c>
      <c r="I27" s="12" t="s">
        <v>148</v>
      </c>
      <c r="J27" s="12">
        <v>1</v>
      </c>
      <c r="K27" s="29"/>
      <c r="L27" s="33">
        <v>1</v>
      </c>
      <c r="M27" s="12">
        <v>289.58</v>
      </c>
      <c r="N27" s="27">
        <f t="shared" si="8"/>
        <v>289.58</v>
      </c>
      <c r="O27" s="61"/>
      <c r="P27" s="12">
        <f t="shared" si="1"/>
        <v>23.166399999999999</v>
      </c>
      <c r="Q27" s="12">
        <f t="shared" si="2"/>
        <v>266.41359999999997</v>
      </c>
      <c r="R27" s="12"/>
      <c r="S27" s="8" t="s">
        <v>176</v>
      </c>
      <c r="T27" s="20"/>
      <c r="U27" s="34" t="s">
        <v>197</v>
      </c>
      <c r="V27" s="19" t="s">
        <v>179</v>
      </c>
      <c r="AC27" s="18" t="s">
        <v>180</v>
      </c>
      <c r="AD27" s="18" t="s">
        <v>184</v>
      </c>
      <c r="AE27" s="12" t="str">
        <f>CONCATENATE(AC27,B25,AD27)</f>
        <v>Z44-TP41272301.03</v>
      </c>
      <c r="AH27" s="14" t="str">
        <f t="shared" si="3"/>
        <v>1775-Ц/1(3)-ТП(2016)И Заиграева Александра Анатольевна</v>
      </c>
    </row>
    <row r="28" spans="1:34" s="14" customFormat="1" ht="72" x14ac:dyDescent="0.25">
      <c r="A28" s="62"/>
      <c r="B28" s="16"/>
      <c r="C28" s="62"/>
      <c r="D28" s="62"/>
      <c r="E28" s="62"/>
      <c r="F28" s="66"/>
      <c r="G28" s="8" t="s">
        <v>141</v>
      </c>
      <c r="H28" s="2" t="s">
        <v>163</v>
      </c>
      <c r="I28" s="12" t="s">
        <v>25</v>
      </c>
      <c r="J28" s="12">
        <v>0.75</v>
      </c>
      <c r="K28" s="29">
        <v>1.1499999999999999</v>
      </c>
      <c r="L28" s="32">
        <f t="shared" si="4"/>
        <v>0.86249999999999993</v>
      </c>
      <c r="M28" s="12">
        <v>1101</v>
      </c>
      <c r="N28" s="27">
        <f t="shared" si="8"/>
        <v>949.61249999999995</v>
      </c>
      <c r="O28" s="61"/>
      <c r="P28" s="12">
        <f t="shared" si="1"/>
        <v>75.968999999999994</v>
      </c>
      <c r="Q28" s="12">
        <f t="shared" si="2"/>
        <v>873.64350000000002</v>
      </c>
      <c r="R28" s="12"/>
      <c r="S28" s="8" t="s">
        <v>176</v>
      </c>
      <c r="T28" s="20"/>
      <c r="U28" s="34" t="s">
        <v>197</v>
      </c>
      <c r="V28" s="19" t="s">
        <v>179</v>
      </c>
      <c r="AC28" s="18" t="s">
        <v>180</v>
      </c>
      <c r="AD28" s="18" t="s">
        <v>185</v>
      </c>
      <c r="AE28" s="12" t="str">
        <f>CONCATENATE(AC28,B25,AD28)</f>
        <v>Z44-TP41272301.04</v>
      </c>
      <c r="AH28" s="14" t="str">
        <f t="shared" si="3"/>
        <v xml:space="preserve"> </v>
      </c>
    </row>
    <row r="29" spans="1:34" s="14" customFormat="1" ht="108" x14ac:dyDescent="0.25">
      <c r="A29" s="46" t="s">
        <v>207</v>
      </c>
      <c r="B29" s="46">
        <v>41283751</v>
      </c>
      <c r="C29" s="46" t="s">
        <v>208</v>
      </c>
      <c r="D29" s="47" t="s">
        <v>209</v>
      </c>
      <c r="E29" s="46">
        <v>5</v>
      </c>
      <c r="F29" s="48">
        <v>42721</v>
      </c>
      <c r="G29" s="46" t="s">
        <v>141</v>
      </c>
      <c r="H29" s="49" t="s">
        <v>210</v>
      </c>
      <c r="I29" s="29" t="s">
        <v>25</v>
      </c>
      <c r="J29" s="45">
        <v>0.06</v>
      </c>
      <c r="K29" s="29">
        <v>1.1499999999999999</v>
      </c>
      <c r="L29" s="32">
        <f t="shared" si="4"/>
        <v>6.8999999999999992E-2</v>
      </c>
      <c r="M29" s="45">
        <v>1101</v>
      </c>
      <c r="N29" s="45">
        <f t="shared" si="8"/>
        <v>75.968999999999994</v>
      </c>
      <c r="O29" s="45">
        <f t="shared" ref="O29:O30" si="9">N29</f>
        <v>75.968999999999994</v>
      </c>
      <c r="P29" s="45">
        <f t="shared" si="1"/>
        <v>6.0775199999999998</v>
      </c>
      <c r="Q29" s="45">
        <f t="shared" si="2"/>
        <v>69.891480000000001</v>
      </c>
      <c r="R29" s="45"/>
      <c r="S29" s="46"/>
      <c r="T29" s="20"/>
      <c r="U29" s="34" t="s">
        <v>211</v>
      </c>
      <c r="V29" s="19" t="s">
        <v>179</v>
      </c>
      <c r="AC29" s="18" t="s">
        <v>180</v>
      </c>
      <c r="AD29" s="18" t="s">
        <v>181</v>
      </c>
      <c r="AE29" s="45" t="str">
        <f t="shared" ref="AE29:AE30" si="10">CONCATENATE(AC29,B29,AD29)</f>
        <v>Z44-TP41283751.01</v>
      </c>
      <c r="AH29" s="14" t="str">
        <f t="shared" si="3"/>
        <v>1908-Ц/1(3)-ТП(2016)И Бирук Светлана Ивановна</v>
      </c>
    </row>
    <row r="30" spans="1:34" s="14" customFormat="1" ht="108" x14ac:dyDescent="0.25">
      <c r="A30" s="46" t="s">
        <v>212</v>
      </c>
      <c r="B30" s="46">
        <v>41283517</v>
      </c>
      <c r="C30" s="46" t="s">
        <v>213</v>
      </c>
      <c r="D30" s="47" t="s">
        <v>214</v>
      </c>
      <c r="E30" s="46">
        <v>5</v>
      </c>
      <c r="F30" s="48">
        <v>42721</v>
      </c>
      <c r="G30" s="46" t="s">
        <v>141</v>
      </c>
      <c r="H30" s="49" t="s">
        <v>210</v>
      </c>
      <c r="I30" s="29" t="s">
        <v>25</v>
      </c>
      <c r="J30" s="29">
        <v>0.2</v>
      </c>
      <c r="K30" s="29">
        <v>1.1499999999999999</v>
      </c>
      <c r="L30" s="32">
        <f t="shared" si="4"/>
        <v>0.22999999999999998</v>
      </c>
      <c r="M30" s="45">
        <v>1101</v>
      </c>
      <c r="N30" s="45">
        <f t="shared" si="8"/>
        <v>253.23</v>
      </c>
      <c r="O30" s="45">
        <f t="shared" si="9"/>
        <v>253.23</v>
      </c>
      <c r="P30" s="45">
        <f t="shared" si="1"/>
        <v>20.258399999999998</v>
      </c>
      <c r="Q30" s="45">
        <f t="shared" si="2"/>
        <v>232.9716</v>
      </c>
      <c r="R30" s="45"/>
      <c r="S30" s="46"/>
      <c r="T30" s="20"/>
      <c r="U30" s="34" t="s">
        <v>211</v>
      </c>
      <c r="V30" s="19" t="s">
        <v>179</v>
      </c>
      <c r="AC30" s="18" t="s">
        <v>180</v>
      </c>
      <c r="AD30" s="18" t="s">
        <v>181</v>
      </c>
      <c r="AE30" s="45" t="str">
        <f t="shared" si="10"/>
        <v>Z44-TP41283517.01</v>
      </c>
      <c r="AH30" s="14" t="str">
        <f t="shared" si="3"/>
        <v>1909-Ц/1(3)-ТП(2016)И Волкова Нина Александровна</v>
      </c>
    </row>
    <row r="31" spans="1:34" s="14" customFormat="1" ht="144" x14ac:dyDescent="0.25">
      <c r="A31" s="51" t="s">
        <v>216</v>
      </c>
      <c r="B31" s="11">
        <v>41271891</v>
      </c>
      <c r="C31" s="51" t="s">
        <v>217</v>
      </c>
      <c r="D31" s="55" t="s">
        <v>218</v>
      </c>
      <c r="E31" s="51">
        <v>5</v>
      </c>
      <c r="F31" s="52">
        <v>42710</v>
      </c>
      <c r="G31" s="51" t="s">
        <v>141</v>
      </c>
      <c r="H31" s="56" t="s">
        <v>219</v>
      </c>
      <c r="I31" s="29" t="s">
        <v>25</v>
      </c>
      <c r="J31" s="32">
        <v>0.253</v>
      </c>
      <c r="K31" s="54">
        <v>1.1499999999999999</v>
      </c>
      <c r="L31" s="32">
        <f t="shared" si="4"/>
        <v>0.29094999999999999</v>
      </c>
      <c r="M31" s="54">
        <v>278.553</v>
      </c>
      <c r="N31" s="54">
        <v>22.28424</v>
      </c>
      <c r="O31" s="54">
        <v>256.26875999999999</v>
      </c>
      <c r="P31" s="54">
        <f t="shared" ref="P31" si="11">0.08*N31</f>
        <v>1.7827392</v>
      </c>
      <c r="Q31" s="54">
        <f t="shared" ref="Q31" si="12">0.92*N31</f>
        <v>20.501500800000002</v>
      </c>
      <c r="R31" s="20"/>
      <c r="S31" s="34"/>
      <c r="T31" s="19"/>
      <c r="U31" s="34" t="s">
        <v>220</v>
      </c>
      <c r="V31" s="19" t="s">
        <v>179</v>
      </c>
      <c r="AA31" s="18"/>
      <c r="AB31" s="18"/>
      <c r="AC31" s="18" t="s">
        <v>180</v>
      </c>
      <c r="AD31" s="18" t="s">
        <v>181</v>
      </c>
      <c r="AE31" s="54" t="s">
        <v>221</v>
      </c>
      <c r="AH31" s="14" t="str">
        <f t="shared" si="3"/>
        <v>1776-Ц/1(3)-ТП(2016)И Зеленов Владимир Васильевич</v>
      </c>
    </row>
    <row r="32" spans="1:34" s="14" customFormat="1" ht="108" x14ac:dyDescent="0.25">
      <c r="A32" s="8" t="s">
        <v>78</v>
      </c>
      <c r="B32" s="16">
        <v>41263848</v>
      </c>
      <c r="C32" s="8" t="s">
        <v>79</v>
      </c>
      <c r="D32" s="8" t="s">
        <v>80</v>
      </c>
      <c r="E32" s="8">
        <v>5</v>
      </c>
      <c r="F32" s="10">
        <v>42694</v>
      </c>
      <c r="G32" s="8" t="s">
        <v>164</v>
      </c>
      <c r="H32" s="2" t="s">
        <v>165</v>
      </c>
      <c r="I32" s="9" t="s">
        <v>25</v>
      </c>
      <c r="J32" s="9">
        <v>0.08</v>
      </c>
      <c r="K32" s="29">
        <v>1.1499999999999999</v>
      </c>
      <c r="L32" s="32">
        <f t="shared" si="4"/>
        <v>9.1999999999999998E-2</v>
      </c>
      <c r="M32" s="12">
        <v>1101</v>
      </c>
      <c r="N32" s="27">
        <f>L32*M32</f>
        <v>101.292</v>
      </c>
      <c r="O32" s="12">
        <f t="shared" si="6"/>
        <v>101.292</v>
      </c>
      <c r="P32" s="12">
        <f t="shared" si="1"/>
        <v>8.1033600000000003</v>
      </c>
      <c r="Q32" s="12">
        <f t="shared" si="2"/>
        <v>93.188640000000007</v>
      </c>
      <c r="R32" s="12"/>
      <c r="S32" s="8" t="s">
        <v>176</v>
      </c>
      <c r="T32" s="20"/>
      <c r="U32" s="34" t="s">
        <v>197</v>
      </c>
      <c r="V32" s="19" t="s">
        <v>179</v>
      </c>
      <c r="AC32" s="18" t="s">
        <v>180</v>
      </c>
      <c r="AD32" s="18" t="s">
        <v>181</v>
      </c>
      <c r="AE32" s="12" t="str">
        <f t="shared" si="0"/>
        <v>Z44-TP41263848.01</v>
      </c>
      <c r="AH32" s="14" t="str">
        <f t="shared" si="3"/>
        <v>1548-Ц/1(3)-ТП(2016)И Титов Евгений Альбертович</v>
      </c>
    </row>
    <row r="33" spans="1:34" s="14" customFormat="1" ht="90" x14ac:dyDescent="0.25">
      <c r="A33" s="8" t="s">
        <v>81</v>
      </c>
      <c r="B33" s="16">
        <v>41248737</v>
      </c>
      <c r="C33" s="8" t="s">
        <v>82</v>
      </c>
      <c r="D33" s="8" t="s">
        <v>83</v>
      </c>
      <c r="E33" s="8">
        <v>7</v>
      </c>
      <c r="F33" s="10">
        <v>42694</v>
      </c>
      <c r="G33" s="8" t="s">
        <v>145</v>
      </c>
      <c r="H33" s="8" t="s">
        <v>166</v>
      </c>
      <c r="I33" s="9" t="s">
        <v>25</v>
      </c>
      <c r="J33" s="9">
        <v>0.04</v>
      </c>
      <c r="K33" s="29">
        <v>1.1499999999999999</v>
      </c>
      <c r="L33" s="32">
        <f t="shared" si="4"/>
        <v>4.5999999999999999E-2</v>
      </c>
      <c r="M33" s="12">
        <v>1101</v>
      </c>
      <c r="N33" s="27">
        <f>L33*M33</f>
        <v>50.646000000000001</v>
      </c>
      <c r="O33" s="12">
        <f t="shared" si="6"/>
        <v>50.646000000000001</v>
      </c>
      <c r="P33" s="12">
        <f t="shared" si="1"/>
        <v>4.0516800000000002</v>
      </c>
      <c r="Q33" s="12">
        <f t="shared" si="2"/>
        <v>46.594320000000003</v>
      </c>
      <c r="R33" s="12"/>
      <c r="S33" s="8" t="s">
        <v>176</v>
      </c>
      <c r="T33" s="20"/>
      <c r="U33" s="34" t="s">
        <v>197</v>
      </c>
      <c r="V33" s="19" t="s">
        <v>179</v>
      </c>
      <c r="AC33" s="18" t="s">
        <v>180</v>
      </c>
      <c r="AD33" s="18" t="s">
        <v>181</v>
      </c>
      <c r="AE33" s="12" t="str">
        <f t="shared" si="0"/>
        <v>Z44-TP41248737.01</v>
      </c>
      <c r="AH33" s="14" t="str">
        <f t="shared" si="3"/>
        <v>1549-Ц/1(3)-ТП(2016)И Маслов Владимир Александрович</v>
      </c>
    </row>
    <row r="34" spans="1:34" s="14" customFormat="1" ht="108" x14ac:dyDescent="0.25">
      <c r="A34" s="8" t="s">
        <v>84</v>
      </c>
      <c r="B34" s="16">
        <v>41265343</v>
      </c>
      <c r="C34" s="8" t="s">
        <v>85</v>
      </c>
      <c r="D34" s="8" t="s">
        <v>86</v>
      </c>
      <c r="E34" s="8">
        <v>15</v>
      </c>
      <c r="F34" s="10">
        <v>42697</v>
      </c>
      <c r="G34" s="8" t="s">
        <v>167</v>
      </c>
      <c r="H34" s="2" t="s">
        <v>168</v>
      </c>
      <c r="I34" s="9" t="s">
        <v>25</v>
      </c>
      <c r="J34" s="9">
        <v>0.04</v>
      </c>
      <c r="K34" s="29">
        <v>1.1499999999999999</v>
      </c>
      <c r="L34" s="32">
        <f t="shared" si="4"/>
        <v>4.5999999999999999E-2</v>
      </c>
      <c r="M34" s="12">
        <v>1101</v>
      </c>
      <c r="N34" s="27">
        <f t="shared" ref="N34:N36" si="13">L34*M34</f>
        <v>50.646000000000001</v>
      </c>
      <c r="O34" s="12">
        <f t="shared" si="6"/>
        <v>50.646000000000001</v>
      </c>
      <c r="P34" s="12">
        <f t="shared" si="1"/>
        <v>4.0516800000000002</v>
      </c>
      <c r="Q34" s="12">
        <f t="shared" si="2"/>
        <v>46.594320000000003</v>
      </c>
      <c r="R34" s="12"/>
      <c r="S34" s="8" t="s">
        <v>176</v>
      </c>
      <c r="T34" s="20"/>
      <c r="U34" s="34" t="s">
        <v>197</v>
      </c>
      <c r="V34" s="19" t="s">
        <v>179</v>
      </c>
      <c r="AC34" s="18" t="s">
        <v>180</v>
      </c>
      <c r="AD34" s="18" t="s">
        <v>181</v>
      </c>
      <c r="AE34" s="12" t="str">
        <f t="shared" si="0"/>
        <v>Z44-TP41265343.01</v>
      </c>
      <c r="AH34" s="14" t="str">
        <f t="shared" si="3"/>
        <v>1554-Ц/1(3)-ТП(2016)И Соловьева Ольга Николаевна</v>
      </c>
    </row>
    <row r="35" spans="1:34" s="14" customFormat="1" ht="90" x14ac:dyDescent="0.25">
      <c r="A35" s="8" t="s">
        <v>87</v>
      </c>
      <c r="B35" s="16">
        <v>41255958</v>
      </c>
      <c r="C35" s="8" t="s">
        <v>88</v>
      </c>
      <c r="D35" s="8" t="s">
        <v>89</v>
      </c>
      <c r="E35" s="8">
        <v>15</v>
      </c>
      <c r="F35" s="10">
        <v>42697</v>
      </c>
      <c r="G35" s="8" t="s">
        <v>169</v>
      </c>
      <c r="H35" s="2" t="s">
        <v>170</v>
      </c>
      <c r="I35" s="9" t="s">
        <v>25</v>
      </c>
      <c r="J35" s="9">
        <v>0.15</v>
      </c>
      <c r="K35" s="29">
        <v>1.1499999999999999</v>
      </c>
      <c r="L35" s="32">
        <f t="shared" si="4"/>
        <v>0.17249999999999999</v>
      </c>
      <c r="M35" s="12">
        <v>1101</v>
      </c>
      <c r="N35" s="27">
        <f t="shared" si="13"/>
        <v>189.92249999999999</v>
      </c>
      <c r="O35" s="12">
        <f t="shared" si="6"/>
        <v>189.92249999999999</v>
      </c>
      <c r="P35" s="12">
        <f t="shared" si="1"/>
        <v>15.1938</v>
      </c>
      <c r="Q35" s="12">
        <f t="shared" si="2"/>
        <v>174.7287</v>
      </c>
      <c r="R35" s="12"/>
      <c r="S35" s="8" t="s">
        <v>176</v>
      </c>
      <c r="T35" s="20"/>
      <c r="U35" s="34" t="s">
        <v>197</v>
      </c>
      <c r="V35" s="19" t="s">
        <v>179</v>
      </c>
      <c r="AC35" s="18" t="s">
        <v>180</v>
      </c>
      <c r="AD35" s="18" t="s">
        <v>181</v>
      </c>
      <c r="AE35" s="12" t="str">
        <f t="shared" si="0"/>
        <v>Z44-TP41255958.01</v>
      </c>
      <c r="AH35" s="14" t="str">
        <f t="shared" si="3"/>
        <v>1556-Ц/1(3)-ТП(2016)И Путилин Александр Алексеевич</v>
      </c>
    </row>
    <row r="36" spans="1:34" s="14" customFormat="1" ht="144" x14ac:dyDescent="0.25">
      <c r="A36" s="8" t="s">
        <v>90</v>
      </c>
      <c r="B36" s="16">
        <v>41255980</v>
      </c>
      <c r="C36" s="8" t="s">
        <v>91</v>
      </c>
      <c r="D36" s="8" t="s">
        <v>92</v>
      </c>
      <c r="E36" s="8">
        <v>15</v>
      </c>
      <c r="F36" s="10">
        <v>42697</v>
      </c>
      <c r="G36" s="8" t="s">
        <v>169</v>
      </c>
      <c r="H36" s="2" t="s">
        <v>171</v>
      </c>
      <c r="I36" s="9" t="s">
        <v>25</v>
      </c>
      <c r="J36" s="9">
        <v>0.06</v>
      </c>
      <c r="K36" s="29">
        <v>1.1499999999999999</v>
      </c>
      <c r="L36" s="32">
        <f t="shared" si="4"/>
        <v>6.8999999999999992E-2</v>
      </c>
      <c r="M36" s="12">
        <v>1101</v>
      </c>
      <c r="N36" s="27">
        <f t="shared" si="13"/>
        <v>75.968999999999994</v>
      </c>
      <c r="O36" s="12">
        <f t="shared" si="6"/>
        <v>75.968999999999994</v>
      </c>
      <c r="P36" s="12">
        <f t="shared" si="1"/>
        <v>6.0775199999999998</v>
      </c>
      <c r="Q36" s="12">
        <f t="shared" si="2"/>
        <v>69.891480000000001</v>
      </c>
      <c r="R36" s="12"/>
      <c r="S36" s="8" t="s">
        <v>176</v>
      </c>
      <c r="T36" s="20"/>
      <c r="U36" s="34" t="s">
        <v>197</v>
      </c>
      <c r="V36" s="19" t="s">
        <v>179</v>
      </c>
      <c r="AC36" s="18" t="s">
        <v>180</v>
      </c>
      <c r="AD36" s="18" t="s">
        <v>181</v>
      </c>
      <c r="AE36" s="12" t="str">
        <f t="shared" si="0"/>
        <v>Z44-TP41255980.01</v>
      </c>
      <c r="AH36" s="14" t="str">
        <f t="shared" si="3"/>
        <v>1555-Ц/1(3)-ТП(2016)И Фокина Татьяна Александровна</v>
      </c>
    </row>
    <row r="37" spans="1:34" s="14" customFormat="1" ht="72" x14ac:dyDescent="0.25">
      <c r="A37" s="8" t="s">
        <v>93</v>
      </c>
      <c r="B37" s="16">
        <v>41266096</v>
      </c>
      <c r="C37" s="8" t="s">
        <v>94</v>
      </c>
      <c r="D37" s="8" t="s">
        <v>95</v>
      </c>
      <c r="E37" s="8">
        <v>6</v>
      </c>
      <c r="F37" s="10">
        <v>42697</v>
      </c>
      <c r="G37" s="8" t="s">
        <v>141</v>
      </c>
      <c r="H37" s="78" t="s">
        <v>172</v>
      </c>
      <c r="I37" s="58" t="s">
        <v>148</v>
      </c>
      <c r="J37" s="58">
        <v>1</v>
      </c>
      <c r="K37" s="29"/>
      <c r="L37" s="82">
        <v>1</v>
      </c>
      <c r="M37" s="58">
        <v>50</v>
      </c>
      <c r="N37" s="58">
        <f>L37*M37</f>
        <v>50</v>
      </c>
      <c r="O37" s="61">
        <f>N37+N40+N43+N46</f>
        <v>1626.7750000000001</v>
      </c>
      <c r="P37" s="58">
        <f t="shared" si="1"/>
        <v>4</v>
      </c>
      <c r="Q37" s="58">
        <f t="shared" si="2"/>
        <v>46</v>
      </c>
      <c r="R37" s="12"/>
      <c r="S37" s="8" t="s">
        <v>176</v>
      </c>
      <c r="T37" s="20"/>
      <c r="U37" s="34" t="s">
        <v>197</v>
      </c>
      <c r="V37" s="19" t="s">
        <v>179</v>
      </c>
      <c r="AC37" s="18" t="s">
        <v>180</v>
      </c>
      <c r="AD37" s="18" t="s">
        <v>181</v>
      </c>
      <c r="AE37" s="54" t="str">
        <f t="shared" si="0"/>
        <v>Z44-TP41266096.01</v>
      </c>
      <c r="AH37" s="14" t="str">
        <f t="shared" si="3"/>
        <v>1572-Ц/1(3)-ТП(2016)И Сабирова Антонина Алексеевна</v>
      </c>
    </row>
    <row r="38" spans="1:34" s="14" customFormat="1" ht="72" x14ac:dyDescent="0.25">
      <c r="A38" s="8" t="s">
        <v>96</v>
      </c>
      <c r="B38" s="2">
        <v>41276465</v>
      </c>
      <c r="C38" s="8" t="s">
        <v>97</v>
      </c>
      <c r="D38" s="8" t="s">
        <v>98</v>
      </c>
      <c r="E38" s="8">
        <v>6</v>
      </c>
      <c r="F38" s="10">
        <v>42701</v>
      </c>
      <c r="G38" s="8" t="s">
        <v>141</v>
      </c>
      <c r="H38" s="79"/>
      <c r="I38" s="59"/>
      <c r="J38" s="59"/>
      <c r="K38" s="29"/>
      <c r="L38" s="83"/>
      <c r="M38" s="59"/>
      <c r="N38" s="59"/>
      <c r="O38" s="61"/>
      <c r="P38" s="59"/>
      <c r="Q38" s="59"/>
      <c r="R38" s="12"/>
      <c r="S38" s="8" t="s">
        <v>176</v>
      </c>
      <c r="T38" s="20"/>
      <c r="U38" s="34" t="s">
        <v>197</v>
      </c>
      <c r="V38" s="19" t="s">
        <v>179</v>
      </c>
      <c r="AC38" s="18" t="s">
        <v>180</v>
      </c>
      <c r="AD38" s="18" t="s">
        <v>181</v>
      </c>
      <c r="AE38" s="54" t="str">
        <f>CONCATENATE(AC38,B37,AD38)</f>
        <v>Z44-TP41266096.01</v>
      </c>
      <c r="AH38" s="14" t="str">
        <f t="shared" si="3"/>
        <v xml:space="preserve">1650-Ц/1(3)-ТП(2016)И Боженкова Ольга Александровна </v>
      </c>
    </row>
    <row r="39" spans="1:34" s="14" customFormat="1" ht="72" x14ac:dyDescent="0.25">
      <c r="A39" s="8" t="s">
        <v>99</v>
      </c>
      <c r="B39" s="2">
        <v>41266173</v>
      </c>
      <c r="C39" s="8" t="s">
        <v>100</v>
      </c>
      <c r="D39" s="8" t="s">
        <v>101</v>
      </c>
      <c r="E39" s="8">
        <v>6</v>
      </c>
      <c r="F39" s="10">
        <v>42698</v>
      </c>
      <c r="G39" s="8" t="s">
        <v>141</v>
      </c>
      <c r="H39" s="80"/>
      <c r="I39" s="60"/>
      <c r="J39" s="60"/>
      <c r="K39" s="29"/>
      <c r="L39" s="84"/>
      <c r="M39" s="60"/>
      <c r="N39" s="60"/>
      <c r="O39" s="61"/>
      <c r="P39" s="60"/>
      <c r="Q39" s="60"/>
      <c r="R39" s="12"/>
      <c r="S39" s="8" t="s">
        <v>176</v>
      </c>
      <c r="T39" s="20"/>
      <c r="U39" s="34" t="s">
        <v>197</v>
      </c>
      <c r="V39" s="19" t="s">
        <v>179</v>
      </c>
      <c r="AC39" s="18" t="s">
        <v>180</v>
      </c>
      <c r="AD39" s="18" t="s">
        <v>181</v>
      </c>
      <c r="AE39" s="54" t="str">
        <f>CONCATENATE(AC39,B37,AD39)</f>
        <v>Z44-TP41266096.01</v>
      </c>
      <c r="AH39" s="14" t="str">
        <f t="shared" si="3"/>
        <v xml:space="preserve">1594-Ц/1(3)-ТП(2016)И Арсентьева Галина Николаевна </v>
      </c>
    </row>
    <row r="40" spans="1:34" s="14" customFormat="1" ht="72" x14ac:dyDescent="0.25">
      <c r="A40" s="8" t="s">
        <v>102</v>
      </c>
      <c r="B40" s="16">
        <v>41266835</v>
      </c>
      <c r="C40" s="8" t="s">
        <v>103</v>
      </c>
      <c r="D40" s="8" t="s">
        <v>104</v>
      </c>
      <c r="E40" s="8">
        <v>6</v>
      </c>
      <c r="F40" s="10">
        <v>42697</v>
      </c>
      <c r="G40" s="8" t="s">
        <v>141</v>
      </c>
      <c r="H40" s="78" t="s">
        <v>173</v>
      </c>
      <c r="I40" s="75" t="s">
        <v>25</v>
      </c>
      <c r="J40" s="58">
        <v>0.4</v>
      </c>
      <c r="K40" s="29">
        <v>1.1499999999999999</v>
      </c>
      <c r="L40" s="85">
        <f t="shared" si="4"/>
        <v>0.45999999999999996</v>
      </c>
      <c r="M40" s="58">
        <v>1422</v>
      </c>
      <c r="N40" s="58">
        <f>L40*M40</f>
        <v>654.12</v>
      </c>
      <c r="O40" s="61"/>
      <c r="P40" s="58">
        <f t="shared" si="1"/>
        <v>52.329599999999999</v>
      </c>
      <c r="Q40" s="58">
        <f t="shared" si="2"/>
        <v>601.79039999999998</v>
      </c>
      <c r="R40" s="12"/>
      <c r="S40" s="8" t="s">
        <v>176</v>
      </c>
      <c r="T40" s="20"/>
      <c r="U40" s="34" t="s">
        <v>197</v>
      </c>
      <c r="V40" s="19" t="s">
        <v>179</v>
      </c>
      <c r="AC40" s="18" t="s">
        <v>180</v>
      </c>
      <c r="AD40" s="18" t="s">
        <v>181</v>
      </c>
      <c r="AE40" s="54" t="str">
        <f>CONCATENATE(AC40,B37,AD40)</f>
        <v>Z44-TP41266096.01</v>
      </c>
      <c r="AH40" s="14" t="str">
        <f t="shared" si="3"/>
        <v xml:space="preserve">1568-Ц/1(3)-ТП(2016)И Сметанникова Валентина Михайловна </v>
      </c>
    </row>
    <row r="41" spans="1:34" s="14" customFormat="1" ht="72" x14ac:dyDescent="0.25">
      <c r="A41" s="8" t="s">
        <v>105</v>
      </c>
      <c r="B41" s="2">
        <v>41266877</v>
      </c>
      <c r="C41" s="8" t="s">
        <v>106</v>
      </c>
      <c r="D41" s="8" t="s">
        <v>107</v>
      </c>
      <c r="E41" s="8">
        <v>6</v>
      </c>
      <c r="F41" s="10">
        <v>42698</v>
      </c>
      <c r="G41" s="8" t="s">
        <v>141</v>
      </c>
      <c r="H41" s="79"/>
      <c r="I41" s="76"/>
      <c r="J41" s="59"/>
      <c r="K41" s="29"/>
      <c r="L41" s="83"/>
      <c r="M41" s="59"/>
      <c r="N41" s="59"/>
      <c r="O41" s="61"/>
      <c r="P41" s="59"/>
      <c r="Q41" s="59"/>
      <c r="R41" s="12"/>
      <c r="S41" s="8" t="s">
        <v>176</v>
      </c>
      <c r="T41" s="20"/>
      <c r="U41" s="34" t="s">
        <v>197</v>
      </c>
      <c r="V41" s="19" t="s">
        <v>179</v>
      </c>
      <c r="AC41" s="18" t="s">
        <v>180</v>
      </c>
      <c r="AD41" s="18" t="s">
        <v>181</v>
      </c>
      <c r="AE41" s="54" t="str">
        <f>CONCATENATE(AC41,B37,AD41)</f>
        <v>Z44-TP41266096.01</v>
      </c>
      <c r="AH41" s="14" t="str">
        <f t="shared" si="3"/>
        <v xml:space="preserve">1595-Ц/1(3)-ТП(2016)И Прохорчев Виталий Николаевич </v>
      </c>
    </row>
    <row r="42" spans="1:34" s="14" customFormat="1" ht="72" x14ac:dyDescent="0.25">
      <c r="A42" s="8" t="s">
        <v>108</v>
      </c>
      <c r="B42" s="2">
        <v>41266240</v>
      </c>
      <c r="C42" s="8" t="s">
        <v>109</v>
      </c>
      <c r="D42" s="8" t="s">
        <v>110</v>
      </c>
      <c r="E42" s="8">
        <v>6</v>
      </c>
      <c r="F42" s="10">
        <v>42698</v>
      </c>
      <c r="G42" s="8" t="s">
        <v>141</v>
      </c>
      <c r="H42" s="80"/>
      <c r="I42" s="77"/>
      <c r="J42" s="60"/>
      <c r="K42" s="29"/>
      <c r="L42" s="84"/>
      <c r="M42" s="60"/>
      <c r="N42" s="60"/>
      <c r="O42" s="61"/>
      <c r="P42" s="60"/>
      <c r="Q42" s="60"/>
      <c r="R42" s="12"/>
      <c r="S42" s="8" t="s">
        <v>176</v>
      </c>
      <c r="T42" s="20"/>
      <c r="U42" s="34" t="s">
        <v>197</v>
      </c>
      <c r="V42" s="19" t="s">
        <v>179</v>
      </c>
      <c r="AC42" s="18" t="s">
        <v>180</v>
      </c>
      <c r="AD42" s="18" t="s">
        <v>181</v>
      </c>
      <c r="AE42" s="54" t="str">
        <f>CONCATENATE(AC42,B37,AD42)</f>
        <v>Z44-TP41266096.01</v>
      </c>
      <c r="AH42" s="14" t="str">
        <f t="shared" si="3"/>
        <v xml:space="preserve">1596-Ц/1(3)-ТП(2016)И Смирнова Ольга Борисовна </v>
      </c>
    </row>
    <row r="43" spans="1:34" s="14" customFormat="1" ht="72" x14ac:dyDescent="0.25">
      <c r="A43" s="8" t="s">
        <v>111</v>
      </c>
      <c r="B43" s="16">
        <v>41268508</v>
      </c>
      <c r="C43" s="8" t="s">
        <v>112</v>
      </c>
      <c r="D43" s="8" t="s">
        <v>113</v>
      </c>
      <c r="E43" s="8">
        <v>6</v>
      </c>
      <c r="F43" s="10">
        <v>42697</v>
      </c>
      <c r="G43" s="8" t="s">
        <v>141</v>
      </c>
      <c r="H43" s="68" t="s">
        <v>162</v>
      </c>
      <c r="I43" s="58" t="s">
        <v>148</v>
      </c>
      <c r="J43" s="58">
        <v>1</v>
      </c>
      <c r="K43" s="29"/>
      <c r="L43" s="82">
        <v>1</v>
      </c>
      <c r="M43" s="58">
        <v>289.58</v>
      </c>
      <c r="N43" s="58">
        <f>L43*M43</f>
        <v>289.58</v>
      </c>
      <c r="O43" s="61"/>
      <c r="P43" s="58">
        <f t="shared" si="1"/>
        <v>23.166399999999999</v>
      </c>
      <c r="Q43" s="58">
        <f t="shared" si="2"/>
        <v>266.41359999999997</v>
      </c>
      <c r="R43" s="12"/>
      <c r="S43" s="8" t="s">
        <v>176</v>
      </c>
      <c r="T43" s="20"/>
      <c r="U43" s="34" t="s">
        <v>197</v>
      </c>
      <c r="V43" s="19" t="s">
        <v>179</v>
      </c>
      <c r="AC43" s="18" t="s">
        <v>180</v>
      </c>
      <c r="AD43" s="18" t="s">
        <v>181</v>
      </c>
      <c r="AE43" s="54" t="str">
        <f>CONCATENATE(AC43,B37,AD43)</f>
        <v>Z44-TP41266096.01</v>
      </c>
      <c r="AH43" s="14" t="str">
        <f t="shared" si="3"/>
        <v>1569-Ц/1(3)-ТП(2016)И Волошин Николай Фёдорович</v>
      </c>
    </row>
    <row r="44" spans="1:34" s="14" customFormat="1" ht="72" x14ac:dyDescent="0.25">
      <c r="A44" s="8" t="s">
        <v>114</v>
      </c>
      <c r="B44" s="2">
        <v>41267016</v>
      </c>
      <c r="C44" s="8" t="s">
        <v>115</v>
      </c>
      <c r="D44" s="8" t="s">
        <v>116</v>
      </c>
      <c r="E44" s="8">
        <v>6</v>
      </c>
      <c r="F44" s="10">
        <v>42698</v>
      </c>
      <c r="G44" s="8" t="s">
        <v>141</v>
      </c>
      <c r="H44" s="69"/>
      <c r="I44" s="59"/>
      <c r="J44" s="59"/>
      <c r="K44" s="29"/>
      <c r="L44" s="83"/>
      <c r="M44" s="59"/>
      <c r="N44" s="59"/>
      <c r="O44" s="61"/>
      <c r="P44" s="59"/>
      <c r="Q44" s="59"/>
      <c r="R44" s="12"/>
      <c r="S44" s="8" t="s">
        <v>176</v>
      </c>
      <c r="T44" s="20"/>
      <c r="U44" s="34" t="s">
        <v>197</v>
      </c>
      <c r="V44" s="19" t="s">
        <v>179</v>
      </c>
      <c r="AC44" s="18" t="s">
        <v>180</v>
      </c>
      <c r="AD44" s="18" t="s">
        <v>181</v>
      </c>
      <c r="AE44" s="54" t="str">
        <f>CONCATENATE(AC44,B37,AD44)</f>
        <v>Z44-TP41266096.01</v>
      </c>
      <c r="AH44" s="14" t="str">
        <f t="shared" si="3"/>
        <v>1600-Ц/1(3)-ТП(2016)И Мизев Олег Львович</v>
      </c>
    </row>
    <row r="45" spans="1:34" s="14" customFormat="1" ht="72" x14ac:dyDescent="0.25">
      <c r="A45" s="8" t="s">
        <v>117</v>
      </c>
      <c r="B45" s="2">
        <v>41266925</v>
      </c>
      <c r="C45" s="8" t="s">
        <v>118</v>
      </c>
      <c r="D45" s="8" t="s">
        <v>119</v>
      </c>
      <c r="E45" s="8">
        <v>6</v>
      </c>
      <c r="F45" s="10">
        <v>42698</v>
      </c>
      <c r="G45" s="8" t="s">
        <v>141</v>
      </c>
      <c r="H45" s="63"/>
      <c r="I45" s="60"/>
      <c r="J45" s="60"/>
      <c r="K45" s="29"/>
      <c r="L45" s="84"/>
      <c r="M45" s="60"/>
      <c r="N45" s="60"/>
      <c r="O45" s="61"/>
      <c r="P45" s="60"/>
      <c r="Q45" s="60"/>
      <c r="R45" s="12"/>
      <c r="S45" s="8" t="s">
        <v>176</v>
      </c>
      <c r="T45" s="20"/>
      <c r="U45" s="34" t="s">
        <v>197</v>
      </c>
      <c r="V45" s="19" t="s">
        <v>179</v>
      </c>
      <c r="AC45" s="18" t="s">
        <v>180</v>
      </c>
      <c r="AD45" s="18" t="s">
        <v>181</v>
      </c>
      <c r="AE45" s="54" t="str">
        <f>CONCATENATE(AC45,B37,AD45)</f>
        <v>Z44-TP41266096.01</v>
      </c>
      <c r="AH45" s="14" t="str">
        <f t="shared" si="3"/>
        <v>1604-Ц/1(3)-ТП(2016)И Сарычева Марина Станиславовна</v>
      </c>
    </row>
    <row r="46" spans="1:34" s="14" customFormat="1" ht="72" x14ac:dyDescent="0.25">
      <c r="A46" s="8" t="s">
        <v>120</v>
      </c>
      <c r="B46" s="16">
        <v>41266241</v>
      </c>
      <c r="C46" s="8" t="s">
        <v>121</v>
      </c>
      <c r="D46" s="8" t="s">
        <v>122</v>
      </c>
      <c r="E46" s="8">
        <v>6</v>
      </c>
      <c r="F46" s="10">
        <v>42697</v>
      </c>
      <c r="G46" s="8" t="s">
        <v>141</v>
      </c>
      <c r="H46" s="74" t="s">
        <v>174</v>
      </c>
      <c r="I46" s="61" t="s">
        <v>25</v>
      </c>
      <c r="J46" s="61">
        <v>0.5</v>
      </c>
      <c r="K46" s="29">
        <v>1.1499999999999999</v>
      </c>
      <c r="L46" s="85">
        <f t="shared" si="4"/>
        <v>0.57499999999999996</v>
      </c>
      <c r="M46" s="58">
        <v>1101</v>
      </c>
      <c r="N46" s="58">
        <f>L46*M46</f>
        <v>633.07499999999993</v>
      </c>
      <c r="O46" s="61"/>
      <c r="P46" s="58">
        <f t="shared" si="1"/>
        <v>50.645999999999994</v>
      </c>
      <c r="Q46" s="58">
        <f t="shared" si="2"/>
        <v>582.42899999999997</v>
      </c>
      <c r="R46" s="12"/>
      <c r="S46" s="8" t="s">
        <v>176</v>
      </c>
      <c r="T46" s="20"/>
      <c r="U46" s="34" t="s">
        <v>197</v>
      </c>
      <c r="V46" s="19" t="s">
        <v>179</v>
      </c>
      <c r="AC46" s="18" t="s">
        <v>180</v>
      </c>
      <c r="AD46" s="18" t="s">
        <v>181</v>
      </c>
      <c r="AE46" s="54" t="str">
        <f>CONCATENATE(AC46,B37,AD46)</f>
        <v>Z44-TP41266096.01</v>
      </c>
      <c r="AH46" s="14" t="str">
        <f t="shared" si="3"/>
        <v>1570-Ц/1(3)-ТП(2016)И Трехсвятская Алла Евгеньевна</v>
      </c>
    </row>
    <row r="47" spans="1:34" s="14" customFormat="1" ht="72" x14ac:dyDescent="0.25">
      <c r="A47" s="8" t="s">
        <v>123</v>
      </c>
      <c r="B47" s="2">
        <v>41266123</v>
      </c>
      <c r="C47" s="8" t="s">
        <v>124</v>
      </c>
      <c r="D47" s="8" t="s">
        <v>125</v>
      </c>
      <c r="E47" s="8">
        <v>6</v>
      </c>
      <c r="F47" s="10">
        <v>42699</v>
      </c>
      <c r="G47" s="8" t="s">
        <v>141</v>
      </c>
      <c r="H47" s="74"/>
      <c r="I47" s="61"/>
      <c r="J47" s="61"/>
      <c r="K47" s="29"/>
      <c r="L47" s="83"/>
      <c r="M47" s="59"/>
      <c r="N47" s="59"/>
      <c r="O47" s="61"/>
      <c r="P47" s="59"/>
      <c r="Q47" s="59"/>
      <c r="R47" s="12"/>
      <c r="S47" s="8" t="s">
        <v>176</v>
      </c>
      <c r="T47" s="20"/>
      <c r="U47" s="34" t="s">
        <v>197</v>
      </c>
      <c r="V47" s="19" t="s">
        <v>179</v>
      </c>
      <c r="AC47" s="18" t="s">
        <v>180</v>
      </c>
      <c r="AD47" s="18" t="s">
        <v>181</v>
      </c>
      <c r="AE47" s="54" t="s">
        <v>215</v>
      </c>
      <c r="AH47" s="14" t="str">
        <f t="shared" si="3"/>
        <v>1621-Ц/1(3)-ТП(2016)И Тонкова Ольга Сергеевна</v>
      </c>
    </row>
    <row r="48" spans="1:34" s="14" customFormat="1" ht="72" x14ac:dyDescent="0.25">
      <c r="A48" s="8" t="s">
        <v>126</v>
      </c>
      <c r="B48" s="2">
        <v>41266115</v>
      </c>
      <c r="C48" s="8" t="s">
        <v>127</v>
      </c>
      <c r="D48" s="8" t="s">
        <v>128</v>
      </c>
      <c r="E48" s="8">
        <v>6</v>
      </c>
      <c r="F48" s="10">
        <v>42700</v>
      </c>
      <c r="G48" s="8" t="s">
        <v>141</v>
      </c>
      <c r="H48" s="74"/>
      <c r="I48" s="61"/>
      <c r="J48" s="61"/>
      <c r="K48" s="29"/>
      <c r="L48" s="83"/>
      <c r="M48" s="59"/>
      <c r="N48" s="59"/>
      <c r="O48" s="61"/>
      <c r="P48" s="59"/>
      <c r="Q48" s="59"/>
      <c r="R48" s="12"/>
      <c r="S48" s="8" t="s">
        <v>176</v>
      </c>
      <c r="T48" s="20"/>
      <c r="U48" s="34" t="s">
        <v>197</v>
      </c>
      <c r="V48" s="19" t="s">
        <v>179</v>
      </c>
      <c r="AC48" s="18" t="s">
        <v>180</v>
      </c>
      <c r="AD48" s="18" t="s">
        <v>181</v>
      </c>
      <c r="AE48" s="54" t="s">
        <v>215</v>
      </c>
      <c r="AH48" s="14" t="str">
        <f t="shared" si="3"/>
        <v>1629-Ц/1(3)-ТП(2016)И Высоков Сергей Михайлович</v>
      </c>
    </row>
    <row r="49" spans="1:34" s="14" customFormat="1" ht="72" x14ac:dyDescent="0.25">
      <c r="A49" s="8" t="s">
        <v>129</v>
      </c>
      <c r="B49" s="2">
        <v>41266966</v>
      </c>
      <c r="C49" s="8" t="s">
        <v>130</v>
      </c>
      <c r="D49" s="8" t="s">
        <v>131</v>
      </c>
      <c r="E49" s="8">
        <v>6</v>
      </c>
      <c r="F49" s="10">
        <v>42701</v>
      </c>
      <c r="G49" s="8" t="s">
        <v>141</v>
      </c>
      <c r="H49" s="74"/>
      <c r="I49" s="61"/>
      <c r="J49" s="61"/>
      <c r="K49" s="29"/>
      <c r="L49" s="83"/>
      <c r="M49" s="59"/>
      <c r="N49" s="59"/>
      <c r="O49" s="61"/>
      <c r="P49" s="59"/>
      <c r="Q49" s="59"/>
      <c r="R49" s="12"/>
      <c r="S49" s="8" t="s">
        <v>176</v>
      </c>
      <c r="T49" s="20"/>
      <c r="U49" s="34" t="s">
        <v>197</v>
      </c>
      <c r="V49" s="19" t="s">
        <v>179</v>
      </c>
      <c r="AC49" s="18" t="s">
        <v>180</v>
      </c>
      <c r="AD49" s="18" t="s">
        <v>181</v>
      </c>
      <c r="AE49" s="54" t="s">
        <v>215</v>
      </c>
      <c r="AH49" s="14" t="str">
        <f t="shared" si="3"/>
        <v>1646-Ц/1(3)-ТП(2016)И Белова Елена Александровна</v>
      </c>
    </row>
    <row r="50" spans="1:34" s="14" customFormat="1" ht="72" x14ac:dyDescent="0.25">
      <c r="A50" s="8" t="s">
        <v>132</v>
      </c>
      <c r="B50" s="2">
        <v>41268577</v>
      </c>
      <c r="C50" s="8" t="s">
        <v>133</v>
      </c>
      <c r="D50" s="8" t="s">
        <v>134</v>
      </c>
      <c r="E50" s="8">
        <v>6</v>
      </c>
      <c r="F50" s="10">
        <v>42701</v>
      </c>
      <c r="G50" s="8" t="s">
        <v>141</v>
      </c>
      <c r="H50" s="74"/>
      <c r="I50" s="61"/>
      <c r="J50" s="61"/>
      <c r="K50" s="29"/>
      <c r="L50" s="83"/>
      <c r="M50" s="59"/>
      <c r="N50" s="59"/>
      <c r="O50" s="61"/>
      <c r="P50" s="59"/>
      <c r="Q50" s="59"/>
      <c r="R50" s="12"/>
      <c r="S50" s="8" t="s">
        <v>176</v>
      </c>
      <c r="T50" s="20"/>
      <c r="U50" s="34" t="s">
        <v>197</v>
      </c>
      <c r="V50" s="19" t="s">
        <v>179</v>
      </c>
      <c r="AC50" s="18" t="s">
        <v>180</v>
      </c>
      <c r="AD50" s="18" t="s">
        <v>181</v>
      </c>
      <c r="AE50" s="54" t="s">
        <v>215</v>
      </c>
      <c r="AH50" s="14" t="str">
        <f t="shared" si="3"/>
        <v xml:space="preserve">1655-Ц/1(3)-ТП(2016)И Мычкин Валерий Вячеславович </v>
      </c>
    </row>
    <row r="51" spans="1:34" s="14" customFormat="1" ht="72" x14ac:dyDescent="0.25">
      <c r="A51" s="8" t="s">
        <v>135</v>
      </c>
      <c r="B51" s="16">
        <v>41266239</v>
      </c>
      <c r="C51" s="8" t="s">
        <v>136</v>
      </c>
      <c r="D51" s="8" t="s">
        <v>137</v>
      </c>
      <c r="E51" s="8">
        <v>6</v>
      </c>
      <c r="F51" s="10">
        <v>42697</v>
      </c>
      <c r="G51" s="8" t="s">
        <v>141</v>
      </c>
      <c r="H51" s="74"/>
      <c r="I51" s="61"/>
      <c r="J51" s="61"/>
      <c r="K51" s="29"/>
      <c r="L51" s="84"/>
      <c r="M51" s="60"/>
      <c r="N51" s="60"/>
      <c r="O51" s="61"/>
      <c r="P51" s="60"/>
      <c r="Q51" s="60"/>
      <c r="R51" s="12"/>
      <c r="S51" s="8" t="s">
        <v>176</v>
      </c>
      <c r="T51" s="20"/>
      <c r="U51" s="34" t="s">
        <v>197</v>
      </c>
      <c r="V51" s="19" t="s">
        <v>179</v>
      </c>
      <c r="AC51" s="18" t="s">
        <v>180</v>
      </c>
      <c r="AD51" s="18" t="s">
        <v>181</v>
      </c>
      <c r="AE51" s="54" t="s">
        <v>215</v>
      </c>
      <c r="AH51" s="14" t="str">
        <f t="shared" si="3"/>
        <v>1571-Ц/1(3)-ТП(2016)И Калантаевская Галина Александровна</v>
      </c>
    </row>
    <row r="52" spans="1:34" s="14" customFormat="1" ht="90" x14ac:dyDescent="0.25">
      <c r="A52" s="8" t="s">
        <v>138</v>
      </c>
      <c r="B52" s="16">
        <v>41214073</v>
      </c>
      <c r="C52" s="8" t="s">
        <v>139</v>
      </c>
      <c r="D52" s="8" t="s">
        <v>140</v>
      </c>
      <c r="E52" s="8">
        <v>10</v>
      </c>
      <c r="F52" s="10">
        <v>42697</v>
      </c>
      <c r="G52" s="8" t="s">
        <v>169</v>
      </c>
      <c r="H52" s="2" t="s">
        <v>175</v>
      </c>
      <c r="I52" s="9" t="s">
        <v>25</v>
      </c>
      <c r="J52" s="9">
        <v>0.05</v>
      </c>
      <c r="K52" s="29">
        <v>1.1499999999999999</v>
      </c>
      <c r="L52" s="32">
        <f t="shared" si="4"/>
        <v>5.7499999999999996E-2</v>
      </c>
      <c r="M52" s="12">
        <v>1101</v>
      </c>
      <c r="N52" s="27">
        <f t="shared" ref="N52" si="14">L52*M52</f>
        <v>63.307499999999997</v>
      </c>
      <c r="O52" s="12">
        <f t="shared" si="6"/>
        <v>63.307499999999997</v>
      </c>
      <c r="P52" s="12">
        <f t="shared" si="1"/>
        <v>5.0645999999999995</v>
      </c>
      <c r="Q52" s="12">
        <f t="shared" si="2"/>
        <v>58.242899999999999</v>
      </c>
      <c r="R52" s="12"/>
      <c r="S52" s="8" t="s">
        <v>176</v>
      </c>
      <c r="T52" s="20"/>
      <c r="U52" s="34" t="s">
        <v>197</v>
      </c>
      <c r="V52" s="19" t="s">
        <v>179</v>
      </c>
      <c r="AC52" s="18" t="s">
        <v>180</v>
      </c>
      <c r="AD52" s="18" t="s">
        <v>181</v>
      </c>
      <c r="AE52" s="12" t="str">
        <f t="shared" si="0"/>
        <v>Z44-TP41214073.01</v>
      </c>
      <c r="AH52" s="14" t="str">
        <f t="shared" si="3"/>
        <v>1577-Ц/1(3)-ТП(2016)И Улитина Светлана Алексеевна</v>
      </c>
    </row>
    <row r="53" spans="1:34" s="14" customFormat="1" ht="108" x14ac:dyDescent="0.25">
      <c r="A53" s="68" t="s">
        <v>189</v>
      </c>
      <c r="B53" s="11">
        <v>41275231</v>
      </c>
      <c r="C53" s="68" t="s">
        <v>190</v>
      </c>
      <c r="D53" s="70" t="s">
        <v>191</v>
      </c>
      <c r="E53" s="68">
        <v>40</v>
      </c>
      <c r="F53" s="72">
        <v>42893</v>
      </c>
      <c r="G53" s="23" t="s">
        <v>23</v>
      </c>
      <c r="H53" s="25" t="s">
        <v>186</v>
      </c>
      <c r="I53" s="26" t="s">
        <v>25</v>
      </c>
      <c r="J53" s="26">
        <v>0.19</v>
      </c>
      <c r="K53" s="29">
        <v>1.1499999999999999</v>
      </c>
      <c r="L53" s="32">
        <f t="shared" ref="L53:L57" si="15">J53*K53</f>
        <v>0.21849999999999997</v>
      </c>
      <c r="M53" s="24">
        <v>1736</v>
      </c>
      <c r="N53" s="27">
        <f t="shared" ref="N53:N58" si="16">L53*M53</f>
        <v>379.31599999999997</v>
      </c>
      <c r="O53" s="61">
        <f>N53+N54+N55</f>
        <v>766.63199999999995</v>
      </c>
      <c r="P53" s="24">
        <f t="shared" ref="P53:P55" si="17">0.08*N53</f>
        <v>30.345279999999999</v>
      </c>
      <c r="Q53" s="24">
        <f t="shared" ref="Q53:Q55" si="18">0.92*N53</f>
        <v>348.97071999999997</v>
      </c>
      <c r="R53" s="24"/>
      <c r="S53" s="23"/>
      <c r="T53" s="20"/>
      <c r="U53" s="34" t="s">
        <v>197</v>
      </c>
      <c r="V53" s="19" t="s">
        <v>179</v>
      </c>
      <c r="AC53" s="18" t="s">
        <v>180</v>
      </c>
      <c r="AD53" s="18" t="s">
        <v>181</v>
      </c>
      <c r="AE53" s="24" t="str">
        <f t="shared" ref="AE53" si="19">CONCATENATE(AC53,B53,AD53)</f>
        <v>Z44-TP41275231.01</v>
      </c>
      <c r="AH53" s="14" t="str">
        <f t="shared" si="3"/>
        <v>1801-Ц/3(2)-ТП(2016)И ООО"Ивстрой"</v>
      </c>
    </row>
    <row r="54" spans="1:34" s="14" customFormat="1" ht="99.75" customHeight="1" x14ac:dyDescent="0.25">
      <c r="A54" s="69"/>
      <c r="B54" s="11"/>
      <c r="C54" s="69"/>
      <c r="D54" s="71"/>
      <c r="E54" s="69"/>
      <c r="F54" s="73"/>
      <c r="G54" s="23" t="s">
        <v>23</v>
      </c>
      <c r="H54" s="25" t="s">
        <v>187</v>
      </c>
      <c r="I54" s="26" t="s">
        <v>25</v>
      </c>
      <c r="J54" s="26">
        <v>0.19</v>
      </c>
      <c r="K54" s="29">
        <v>1.1499999999999999</v>
      </c>
      <c r="L54" s="32">
        <f t="shared" si="15"/>
        <v>0.21849999999999997</v>
      </c>
      <c r="M54" s="24">
        <v>1736</v>
      </c>
      <c r="N54" s="27">
        <f t="shared" si="16"/>
        <v>379.31599999999997</v>
      </c>
      <c r="O54" s="61"/>
      <c r="P54" s="24">
        <f t="shared" ref="P54" si="20">0.08*N54</f>
        <v>30.345279999999999</v>
      </c>
      <c r="Q54" s="24">
        <f t="shared" ref="Q54" si="21">0.92*N54</f>
        <v>348.97071999999997</v>
      </c>
      <c r="R54" s="24"/>
      <c r="S54" s="23"/>
      <c r="T54" s="20"/>
      <c r="U54" s="34" t="s">
        <v>197</v>
      </c>
      <c r="V54" s="19" t="s">
        <v>179</v>
      </c>
      <c r="AC54" s="18" t="s">
        <v>180</v>
      </c>
      <c r="AD54" s="18" t="s">
        <v>182</v>
      </c>
      <c r="AE54" s="24" t="str">
        <f>CONCATENATE(AC54,B53,AD54)</f>
        <v>Z44-TP41275231.02</v>
      </c>
      <c r="AH54" s="14" t="str">
        <f t="shared" si="3"/>
        <v xml:space="preserve"> </v>
      </c>
    </row>
    <row r="55" spans="1:34" ht="54" x14ac:dyDescent="0.25">
      <c r="A55" s="63"/>
      <c r="B55" s="22"/>
      <c r="C55" s="63"/>
      <c r="D55" s="65"/>
      <c r="E55" s="63"/>
      <c r="F55" s="67"/>
      <c r="G55" s="23" t="s">
        <v>23</v>
      </c>
      <c r="H55" s="25" t="s">
        <v>188</v>
      </c>
      <c r="I55" s="26" t="s">
        <v>148</v>
      </c>
      <c r="J55" s="26">
        <v>1</v>
      </c>
      <c r="K55" s="29"/>
      <c r="L55" s="33">
        <v>1</v>
      </c>
      <c r="M55" s="24">
        <v>8</v>
      </c>
      <c r="N55" s="27">
        <f t="shared" si="16"/>
        <v>8</v>
      </c>
      <c r="O55" s="61"/>
      <c r="P55" s="24">
        <f t="shared" si="17"/>
        <v>0.64</v>
      </c>
      <c r="Q55" s="24">
        <f t="shared" si="18"/>
        <v>7.36</v>
      </c>
      <c r="R55" s="21"/>
      <c r="S55" s="21"/>
      <c r="T55" s="21"/>
      <c r="U55" s="34" t="s">
        <v>197</v>
      </c>
      <c r="V55" s="19" t="s">
        <v>179</v>
      </c>
      <c r="W55" s="14"/>
      <c r="X55" s="14"/>
      <c r="Y55" s="14"/>
      <c r="Z55" s="14"/>
      <c r="AA55" s="14"/>
      <c r="AB55" s="14"/>
      <c r="AC55" s="18" t="s">
        <v>180</v>
      </c>
      <c r="AD55" s="18" t="s">
        <v>184</v>
      </c>
      <c r="AE55" s="24" t="str">
        <f>CONCATENATE(AC55,B53,AD55)</f>
        <v>Z44-TP41275231.03</v>
      </c>
      <c r="AH55" s="14" t="str">
        <f t="shared" si="3"/>
        <v xml:space="preserve"> </v>
      </c>
    </row>
    <row r="56" spans="1:34" s="14" customFormat="1" ht="108" x14ac:dyDescent="0.25">
      <c r="A56" s="62" t="s">
        <v>194</v>
      </c>
      <c r="B56" s="11">
        <v>41275297</v>
      </c>
      <c r="C56" s="62" t="s">
        <v>190</v>
      </c>
      <c r="D56" s="64" t="s">
        <v>195</v>
      </c>
      <c r="E56" s="62">
        <v>75</v>
      </c>
      <c r="F56" s="66">
        <v>42893</v>
      </c>
      <c r="G56" s="30" t="s">
        <v>23</v>
      </c>
      <c r="H56" s="25" t="s">
        <v>192</v>
      </c>
      <c r="I56" s="26" t="s">
        <v>25</v>
      </c>
      <c r="J56" s="26">
        <v>0.15</v>
      </c>
      <c r="K56" s="29">
        <v>1.1499999999999999</v>
      </c>
      <c r="L56" s="32">
        <f t="shared" si="15"/>
        <v>0.17249999999999999</v>
      </c>
      <c r="M56" s="24">
        <v>1736</v>
      </c>
      <c r="N56" s="27">
        <f t="shared" si="16"/>
        <v>299.45999999999998</v>
      </c>
      <c r="O56" s="61">
        <f>N56+N57+N58</f>
        <v>606.91999999999996</v>
      </c>
      <c r="P56" s="24">
        <f t="shared" ref="P56:P58" si="22">0.08*N56</f>
        <v>23.956799999999998</v>
      </c>
      <c r="Q56" s="24">
        <f t="shared" ref="Q56:Q58" si="23">0.92*N56</f>
        <v>275.50319999999999</v>
      </c>
      <c r="R56" s="24"/>
      <c r="S56" s="23"/>
      <c r="T56" s="20"/>
      <c r="U56" s="34" t="s">
        <v>197</v>
      </c>
      <c r="V56" s="19" t="s">
        <v>179</v>
      </c>
      <c r="AC56" s="18" t="s">
        <v>180</v>
      </c>
      <c r="AD56" s="18" t="s">
        <v>181</v>
      </c>
      <c r="AE56" s="24" t="str">
        <f t="shared" ref="AE56" si="24">CONCATENATE(AC56,B56,AD56)</f>
        <v>Z44-TP41275297.01</v>
      </c>
      <c r="AH56" s="14" t="str">
        <f t="shared" si="3"/>
        <v>1802-Ц/3(2)-ТП(2016)И ООО"Ивстрой"</v>
      </c>
    </row>
    <row r="57" spans="1:34" s="14" customFormat="1" ht="99.75" customHeight="1" x14ac:dyDescent="0.25">
      <c r="A57" s="62"/>
      <c r="B57" s="11"/>
      <c r="C57" s="62"/>
      <c r="D57" s="64"/>
      <c r="E57" s="62"/>
      <c r="F57" s="66"/>
      <c r="G57" s="30" t="s">
        <v>23</v>
      </c>
      <c r="H57" s="25" t="s">
        <v>193</v>
      </c>
      <c r="I57" s="26" t="s">
        <v>25</v>
      </c>
      <c r="J57" s="26">
        <v>0.15</v>
      </c>
      <c r="K57" s="29">
        <v>1.1499999999999999</v>
      </c>
      <c r="L57" s="32">
        <f t="shared" si="15"/>
        <v>0.17249999999999999</v>
      </c>
      <c r="M57" s="24">
        <v>1736</v>
      </c>
      <c r="N57" s="27">
        <f t="shared" si="16"/>
        <v>299.45999999999998</v>
      </c>
      <c r="O57" s="61"/>
      <c r="P57" s="24">
        <f t="shared" si="22"/>
        <v>23.956799999999998</v>
      </c>
      <c r="Q57" s="24">
        <f t="shared" si="23"/>
        <v>275.50319999999999</v>
      </c>
      <c r="R57" s="24"/>
      <c r="S57" s="23"/>
      <c r="T57" s="20"/>
      <c r="U57" s="34" t="s">
        <v>197</v>
      </c>
      <c r="V57" s="19" t="s">
        <v>179</v>
      </c>
      <c r="AC57" s="18" t="s">
        <v>180</v>
      </c>
      <c r="AD57" s="18" t="s">
        <v>182</v>
      </c>
      <c r="AE57" s="24" t="str">
        <f>CONCATENATE(AC57,B56,AD57)</f>
        <v>Z44-TP41275297.02</v>
      </c>
      <c r="AH57" s="14" t="str">
        <f t="shared" si="3"/>
        <v xml:space="preserve"> </v>
      </c>
    </row>
    <row r="58" spans="1:34" ht="54" x14ac:dyDescent="0.25">
      <c r="A58" s="63"/>
      <c r="B58" s="31"/>
      <c r="C58" s="63"/>
      <c r="D58" s="65"/>
      <c r="E58" s="63"/>
      <c r="F58" s="67"/>
      <c r="G58" s="23" t="s">
        <v>23</v>
      </c>
      <c r="H58" s="25" t="s">
        <v>188</v>
      </c>
      <c r="I58" s="26" t="s">
        <v>148</v>
      </c>
      <c r="J58" s="26">
        <v>1</v>
      </c>
      <c r="K58" s="29"/>
      <c r="L58" s="33">
        <v>1</v>
      </c>
      <c r="M58" s="24">
        <v>8</v>
      </c>
      <c r="N58" s="27">
        <f t="shared" si="16"/>
        <v>8</v>
      </c>
      <c r="O58" s="61"/>
      <c r="P58" s="24">
        <f t="shared" si="22"/>
        <v>0.64</v>
      </c>
      <c r="Q58" s="24">
        <f t="shared" si="23"/>
        <v>7.36</v>
      </c>
      <c r="R58" s="21"/>
      <c r="S58" s="21"/>
      <c r="T58" s="21"/>
      <c r="U58" s="34" t="s">
        <v>197</v>
      </c>
      <c r="V58" s="19" t="s">
        <v>179</v>
      </c>
      <c r="W58" s="14"/>
      <c r="X58" s="14"/>
      <c r="Y58" s="14"/>
      <c r="Z58" s="14"/>
      <c r="AA58" s="14"/>
      <c r="AB58" s="14"/>
      <c r="AC58" s="18" t="s">
        <v>180</v>
      </c>
      <c r="AD58" s="18" t="s">
        <v>184</v>
      </c>
      <c r="AE58" s="24" t="str">
        <f>CONCATENATE(AC58,B56,AD58)</f>
        <v>Z44-TP41275297.03</v>
      </c>
      <c r="AH58" s="14" t="str">
        <f t="shared" si="3"/>
        <v xml:space="preserve"> </v>
      </c>
    </row>
    <row r="61" spans="1:34" ht="18" x14ac:dyDescent="0.25">
      <c r="A61" s="37"/>
      <c r="B61" s="38"/>
      <c r="C61" s="37"/>
      <c r="D61" s="37"/>
      <c r="E61" s="37"/>
      <c r="F61" s="39"/>
      <c r="G61" s="40"/>
      <c r="H61" s="41"/>
    </row>
    <row r="62" spans="1:34" ht="18" x14ac:dyDescent="0.25">
      <c r="A62" s="37"/>
      <c r="B62" s="38"/>
      <c r="C62" s="37"/>
      <c r="D62" s="37"/>
      <c r="E62" s="37"/>
      <c r="F62" s="39"/>
      <c r="G62" s="40"/>
      <c r="H62" s="41"/>
    </row>
    <row r="63" spans="1:34" ht="18" x14ac:dyDescent="0.25">
      <c r="A63" s="38"/>
      <c r="B63" s="38"/>
      <c r="C63" s="38" t="s">
        <v>199</v>
      </c>
      <c r="D63" s="42" t="s">
        <v>200</v>
      </c>
      <c r="E63" s="42" t="s">
        <v>201</v>
      </c>
      <c r="F63" s="42"/>
      <c r="G63" s="43"/>
      <c r="H63" s="38"/>
    </row>
    <row r="64" spans="1:34" ht="18" x14ac:dyDescent="0.25">
      <c r="A64" s="38"/>
      <c r="B64" s="38"/>
      <c r="C64" s="38"/>
      <c r="D64" s="42"/>
      <c r="E64" s="42"/>
      <c r="F64" s="42"/>
      <c r="G64" s="43"/>
      <c r="H64" s="38"/>
    </row>
    <row r="65" spans="1:11" ht="18" x14ac:dyDescent="0.25">
      <c r="A65" s="38"/>
      <c r="B65" s="38"/>
      <c r="C65" s="38"/>
      <c r="D65" s="42"/>
      <c r="E65" s="42"/>
      <c r="F65" s="42"/>
      <c r="G65" s="43"/>
      <c r="H65" s="38"/>
    </row>
    <row r="66" spans="1:11" ht="18" x14ac:dyDescent="0.25">
      <c r="A66" s="38"/>
      <c r="B66" s="38"/>
      <c r="C66" s="38" t="s">
        <v>202</v>
      </c>
      <c r="D66" s="42" t="s">
        <v>203</v>
      </c>
      <c r="E66" s="42" t="s">
        <v>201</v>
      </c>
      <c r="F66" s="42"/>
      <c r="G66" s="43"/>
      <c r="H66" s="38"/>
    </row>
    <row r="67" spans="1:11" ht="18" x14ac:dyDescent="0.25">
      <c r="A67" s="38"/>
      <c r="B67" s="38"/>
      <c r="C67" s="38"/>
      <c r="D67" s="42"/>
      <c r="E67" s="42"/>
      <c r="F67" s="42"/>
      <c r="G67" s="43"/>
      <c r="H67" s="38"/>
    </row>
    <row r="68" spans="1:11" ht="18" x14ac:dyDescent="0.25">
      <c r="A68" s="38"/>
      <c r="B68" s="38"/>
      <c r="C68" s="38"/>
      <c r="D68" s="42"/>
      <c r="E68" s="42"/>
      <c r="F68" s="42"/>
      <c r="G68" s="43"/>
      <c r="H68" s="38"/>
    </row>
    <row r="74" spans="1:11" x14ac:dyDescent="0.25">
      <c r="J74" s="81"/>
      <c r="K74" s="81"/>
    </row>
    <row r="75" spans="1:11" x14ac:dyDescent="0.25">
      <c r="J75" s="81"/>
      <c r="K75" s="81"/>
    </row>
    <row r="97" spans="10:11" x14ac:dyDescent="0.25">
      <c r="J97" s="81"/>
      <c r="K97" s="81"/>
    </row>
    <row r="98" spans="10:11" x14ac:dyDescent="0.25">
      <c r="J98" s="81"/>
      <c r="K98" s="81"/>
    </row>
    <row r="141" spans="10:11" x14ac:dyDescent="0.25">
      <c r="J141" s="81"/>
      <c r="K141" s="81"/>
    </row>
    <row r="142" spans="10:11" x14ac:dyDescent="0.25">
      <c r="J142" s="81"/>
      <c r="K142" s="81"/>
    </row>
  </sheetData>
  <autoFilter ref="A3:V58"/>
  <mergeCells count="79">
    <mergeCell ref="H2:I2"/>
    <mergeCell ref="C14:C15"/>
    <mergeCell ref="D14:D15"/>
    <mergeCell ref="E14:E15"/>
    <mergeCell ref="F14:F15"/>
    <mergeCell ref="J141:J142"/>
    <mergeCell ref="L37:L39"/>
    <mergeCell ref="L40:L42"/>
    <mergeCell ref="L43:L45"/>
    <mergeCell ref="L46:L51"/>
    <mergeCell ref="K74:K75"/>
    <mergeCell ref="K97:K98"/>
    <mergeCell ref="K141:K142"/>
    <mergeCell ref="J97:J98"/>
    <mergeCell ref="J74:J75"/>
    <mergeCell ref="H43:H45"/>
    <mergeCell ref="I43:I45"/>
    <mergeCell ref="J43:J45"/>
    <mergeCell ref="H40:H42"/>
    <mergeCell ref="H37:H39"/>
    <mergeCell ref="A27:A28"/>
    <mergeCell ref="C16:C18"/>
    <mergeCell ref="D16:D18"/>
    <mergeCell ref="E16:E18"/>
    <mergeCell ref="F16:F18"/>
    <mergeCell ref="A25:A26"/>
    <mergeCell ref="C25:C26"/>
    <mergeCell ref="D25:D26"/>
    <mergeCell ref="E25:E26"/>
    <mergeCell ref="F25:F26"/>
    <mergeCell ref="C27:C28"/>
    <mergeCell ref="D27:D28"/>
    <mergeCell ref="E27:E28"/>
    <mergeCell ref="F27:F28"/>
    <mergeCell ref="A4:A5"/>
    <mergeCell ref="C4:C5"/>
    <mergeCell ref="D4:D5"/>
    <mergeCell ref="E4:E5"/>
    <mergeCell ref="F4:F5"/>
    <mergeCell ref="P46:P51"/>
    <mergeCell ref="Q46:Q51"/>
    <mergeCell ref="I37:I39"/>
    <mergeCell ref="J37:J39"/>
    <mergeCell ref="I40:I42"/>
    <mergeCell ref="J40:J42"/>
    <mergeCell ref="I46:I51"/>
    <mergeCell ref="J46:J51"/>
    <mergeCell ref="P37:P39"/>
    <mergeCell ref="P40:P42"/>
    <mergeCell ref="Q40:Q42"/>
    <mergeCell ref="P43:P45"/>
    <mergeCell ref="Q43:Q45"/>
    <mergeCell ref="Q37:Q39"/>
    <mergeCell ref="N46:N51"/>
    <mergeCell ref="O37:O51"/>
    <mergeCell ref="O25:O28"/>
    <mergeCell ref="O16:O18"/>
    <mergeCell ref="O14:O15"/>
    <mergeCell ref="O4:O5"/>
    <mergeCell ref="N37:N39"/>
    <mergeCell ref="M40:M42"/>
    <mergeCell ref="N40:N42"/>
    <mergeCell ref="M43:M45"/>
    <mergeCell ref="N43:N45"/>
    <mergeCell ref="M37:M39"/>
    <mergeCell ref="M46:M51"/>
    <mergeCell ref="O53:O55"/>
    <mergeCell ref="A56:A58"/>
    <mergeCell ref="C56:C58"/>
    <mergeCell ref="D56:D58"/>
    <mergeCell ref="E56:E58"/>
    <mergeCell ref="F56:F58"/>
    <mergeCell ref="O56:O58"/>
    <mergeCell ref="A53:A55"/>
    <mergeCell ref="C53:C55"/>
    <mergeCell ref="D53:D55"/>
    <mergeCell ref="E53:E55"/>
    <mergeCell ref="F53:F55"/>
    <mergeCell ref="H46:H51"/>
  </mergeCells>
  <conditionalFormatting sqref="B3">
    <cfRule type="duplicateValues" dxfId="1090" priority="4656"/>
  </conditionalFormatting>
  <conditionalFormatting sqref="B3">
    <cfRule type="duplicateValues" dxfId="1089" priority="4655"/>
  </conditionalFormatting>
  <conditionalFormatting sqref="B3">
    <cfRule type="duplicateValues" dxfId="1088" priority="4654"/>
  </conditionalFormatting>
  <conditionalFormatting sqref="B3">
    <cfRule type="duplicateValues" dxfId="1087" priority="4653"/>
  </conditionalFormatting>
  <conditionalFormatting sqref="B3">
    <cfRule type="duplicateValues" dxfId="1086" priority="4652"/>
  </conditionalFormatting>
  <conditionalFormatting sqref="B3">
    <cfRule type="duplicateValues" dxfId="1085" priority="4651"/>
  </conditionalFormatting>
  <conditionalFormatting sqref="B3">
    <cfRule type="duplicateValues" dxfId="1084" priority="4650"/>
  </conditionalFormatting>
  <conditionalFormatting sqref="B3">
    <cfRule type="duplicateValues" dxfId="1083" priority="4649"/>
  </conditionalFormatting>
  <conditionalFormatting sqref="B3">
    <cfRule type="duplicateValues" dxfId="1082" priority="4648"/>
  </conditionalFormatting>
  <conditionalFormatting sqref="B3">
    <cfRule type="duplicateValues" dxfId="1081" priority="4647"/>
  </conditionalFormatting>
  <conditionalFormatting sqref="B3">
    <cfRule type="duplicateValues" dxfId="1080" priority="4646"/>
  </conditionalFormatting>
  <conditionalFormatting sqref="B3">
    <cfRule type="duplicateValues" dxfId="1079" priority="4645"/>
  </conditionalFormatting>
  <conditionalFormatting sqref="B3">
    <cfRule type="duplicateValues" dxfId="1078" priority="4644"/>
  </conditionalFormatting>
  <conditionalFormatting sqref="B3">
    <cfRule type="duplicateValues" dxfId="1077" priority="4643"/>
  </conditionalFormatting>
  <conditionalFormatting sqref="B3">
    <cfRule type="duplicateValues" dxfId="1076" priority="4642"/>
  </conditionalFormatting>
  <conditionalFormatting sqref="B3">
    <cfRule type="duplicateValues" dxfId="1075" priority="4641"/>
  </conditionalFormatting>
  <conditionalFormatting sqref="B3">
    <cfRule type="duplicateValues" dxfId="1074" priority="4640"/>
  </conditionalFormatting>
  <conditionalFormatting sqref="B3">
    <cfRule type="duplicateValues" dxfId="1073" priority="4639"/>
  </conditionalFormatting>
  <conditionalFormatting sqref="B3">
    <cfRule type="duplicateValues" dxfId="1072" priority="4638"/>
  </conditionalFormatting>
  <conditionalFormatting sqref="B3">
    <cfRule type="duplicateValues" dxfId="1071" priority="4637"/>
  </conditionalFormatting>
  <conditionalFormatting sqref="B3">
    <cfRule type="duplicateValues" dxfId="1070" priority="4636"/>
  </conditionalFormatting>
  <conditionalFormatting sqref="B3">
    <cfRule type="duplicateValues" dxfId="1069" priority="4635"/>
  </conditionalFormatting>
  <conditionalFormatting sqref="B3">
    <cfRule type="duplicateValues" dxfId="1068" priority="4634"/>
  </conditionalFormatting>
  <conditionalFormatting sqref="B3">
    <cfRule type="duplicateValues" dxfId="1067" priority="4633"/>
  </conditionalFormatting>
  <conditionalFormatting sqref="B3">
    <cfRule type="duplicateValues" dxfId="1066" priority="4631"/>
    <cfRule type="duplicateValues" dxfId="1065" priority="4632"/>
  </conditionalFormatting>
  <conditionalFormatting sqref="B3">
    <cfRule type="duplicateValues" dxfId="1064" priority="4630"/>
  </conditionalFormatting>
  <conditionalFormatting sqref="B3">
    <cfRule type="duplicateValues" dxfId="1063" priority="4629"/>
  </conditionalFormatting>
  <conditionalFormatting sqref="B3">
    <cfRule type="duplicateValues" dxfId="1062" priority="4628"/>
  </conditionalFormatting>
  <conditionalFormatting sqref="B3">
    <cfRule type="duplicateValues" dxfId="1061" priority="4627"/>
  </conditionalFormatting>
  <conditionalFormatting sqref="B3">
    <cfRule type="duplicateValues" dxfId="1060" priority="4626"/>
  </conditionalFormatting>
  <conditionalFormatting sqref="B3">
    <cfRule type="duplicateValues" dxfId="1059" priority="4625"/>
  </conditionalFormatting>
  <conditionalFormatting sqref="B3">
    <cfRule type="duplicateValues" dxfId="1058" priority="4624"/>
  </conditionalFormatting>
  <conditionalFormatting sqref="B3">
    <cfRule type="duplicateValues" dxfId="1057" priority="4623"/>
  </conditionalFormatting>
  <conditionalFormatting sqref="B3">
    <cfRule type="duplicateValues" dxfId="1056" priority="4622"/>
  </conditionalFormatting>
  <conditionalFormatting sqref="B3">
    <cfRule type="duplicateValues" dxfId="1055" priority="4621"/>
  </conditionalFormatting>
  <conditionalFormatting sqref="B3">
    <cfRule type="duplicateValues" dxfId="1054" priority="4620"/>
  </conditionalFormatting>
  <conditionalFormatting sqref="B3">
    <cfRule type="duplicateValues" dxfId="1053" priority="4619"/>
  </conditionalFormatting>
  <conditionalFormatting sqref="B3">
    <cfRule type="duplicateValues" dxfId="1052" priority="4618"/>
  </conditionalFormatting>
  <conditionalFormatting sqref="B3">
    <cfRule type="duplicateValues" dxfId="1051" priority="4617"/>
  </conditionalFormatting>
  <conditionalFormatting sqref="B3">
    <cfRule type="duplicateValues" dxfId="1050" priority="4616"/>
  </conditionalFormatting>
  <conditionalFormatting sqref="B3">
    <cfRule type="duplicateValues" dxfId="1049" priority="4615"/>
  </conditionalFormatting>
  <conditionalFormatting sqref="B3">
    <cfRule type="duplicateValues" dxfId="1048" priority="4614"/>
  </conditionalFormatting>
  <conditionalFormatting sqref="B3">
    <cfRule type="duplicateValues" dxfId="1047" priority="4613"/>
  </conditionalFormatting>
  <conditionalFormatting sqref="B3">
    <cfRule type="duplicateValues" dxfId="1046" priority="4612"/>
  </conditionalFormatting>
  <conditionalFormatting sqref="B3">
    <cfRule type="duplicateValues" dxfId="1045" priority="4611"/>
  </conditionalFormatting>
  <conditionalFormatting sqref="B3">
    <cfRule type="duplicateValues" dxfId="1044" priority="4610"/>
  </conditionalFormatting>
  <conditionalFormatting sqref="B3">
    <cfRule type="duplicateValues" dxfId="1043" priority="4609"/>
  </conditionalFormatting>
  <conditionalFormatting sqref="B3">
    <cfRule type="duplicateValues" dxfId="1042" priority="4608"/>
  </conditionalFormatting>
  <conditionalFormatting sqref="B3">
    <cfRule type="duplicateValues" dxfId="1041" priority="4607"/>
  </conditionalFormatting>
  <conditionalFormatting sqref="B3">
    <cfRule type="duplicateValues" dxfId="1040" priority="4606"/>
  </conditionalFormatting>
  <conditionalFormatting sqref="B3">
    <cfRule type="duplicateValues" dxfId="1039" priority="4605"/>
  </conditionalFormatting>
  <conditionalFormatting sqref="B3">
    <cfRule type="duplicateValues" dxfId="1038" priority="4604"/>
  </conditionalFormatting>
  <conditionalFormatting sqref="B3">
    <cfRule type="duplicateValues" dxfId="1037" priority="4603"/>
  </conditionalFormatting>
  <conditionalFormatting sqref="B3">
    <cfRule type="duplicateValues" dxfId="1036" priority="4602"/>
  </conditionalFormatting>
  <conditionalFormatting sqref="B3">
    <cfRule type="duplicateValues" dxfId="1035" priority="4601"/>
  </conditionalFormatting>
  <conditionalFormatting sqref="B3">
    <cfRule type="duplicateValues" dxfId="1034" priority="4600"/>
  </conditionalFormatting>
  <conditionalFormatting sqref="B3">
    <cfRule type="duplicateValues" dxfId="1033" priority="4599"/>
  </conditionalFormatting>
  <conditionalFormatting sqref="B3">
    <cfRule type="duplicateValues" dxfId="1032" priority="4598"/>
  </conditionalFormatting>
  <conditionalFormatting sqref="B3">
    <cfRule type="duplicateValues" dxfId="1031" priority="4597"/>
  </conditionalFormatting>
  <conditionalFormatting sqref="B3">
    <cfRule type="duplicateValues" dxfId="1030" priority="4596"/>
  </conditionalFormatting>
  <conditionalFormatting sqref="B3">
    <cfRule type="duplicateValues" dxfId="1029" priority="4595"/>
  </conditionalFormatting>
  <conditionalFormatting sqref="B3">
    <cfRule type="duplicateValues" dxfId="1028" priority="4594"/>
  </conditionalFormatting>
  <conditionalFormatting sqref="B3">
    <cfRule type="duplicateValues" dxfId="1027" priority="4593"/>
  </conditionalFormatting>
  <conditionalFormatting sqref="B3">
    <cfRule type="duplicateValues" dxfId="1026" priority="4592"/>
  </conditionalFormatting>
  <conditionalFormatting sqref="B3">
    <cfRule type="duplicateValues" dxfId="1025" priority="4591"/>
  </conditionalFormatting>
  <conditionalFormatting sqref="B3">
    <cfRule type="duplicateValues" dxfId="1024" priority="4590"/>
  </conditionalFormatting>
  <conditionalFormatting sqref="B3">
    <cfRule type="duplicateValues" dxfId="1023" priority="4589"/>
  </conditionalFormatting>
  <conditionalFormatting sqref="B3">
    <cfRule type="duplicateValues" dxfId="1022" priority="4588"/>
  </conditionalFormatting>
  <conditionalFormatting sqref="B3">
    <cfRule type="duplicateValues" dxfId="1021" priority="4587"/>
  </conditionalFormatting>
  <conditionalFormatting sqref="A3">
    <cfRule type="duplicateValues" dxfId="1020" priority="4586"/>
  </conditionalFormatting>
  <conditionalFormatting sqref="A3">
    <cfRule type="duplicateValues" dxfId="1019" priority="4585"/>
  </conditionalFormatting>
  <conditionalFormatting sqref="A3">
    <cfRule type="duplicateValues" dxfId="1018" priority="4584"/>
  </conditionalFormatting>
  <conditionalFormatting sqref="B6:B10">
    <cfRule type="duplicateValues" dxfId="1017" priority="4582"/>
  </conditionalFormatting>
  <conditionalFormatting sqref="B6:B10">
    <cfRule type="duplicateValues" dxfId="1016" priority="4581"/>
  </conditionalFormatting>
  <conditionalFormatting sqref="B6:B10">
    <cfRule type="duplicateValues" dxfId="1015" priority="4580"/>
  </conditionalFormatting>
  <conditionalFormatting sqref="B6:B10">
    <cfRule type="duplicateValues" dxfId="1014" priority="4579"/>
  </conditionalFormatting>
  <conditionalFormatting sqref="B6:B10">
    <cfRule type="duplicateValues" dxfId="1013" priority="4577"/>
    <cfRule type="duplicateValues" dxfId="1012" priority="4578"/>
  </conditionalFormatting>
  <conditionalFormatting sqref="B6:B10">
    <cfRule type="duplicateValues" dxfId="1011" priority="4576"/>
  </conditionalFormatting>
  <conditionalFormatting sqref="B6:B10">
    <cfRule type="duplicateValues" dxfId="1010" priority="4575"/>
  </conditionalFormatting>
  <conditionalFormatting sqref="B6:B10">
    <cfRule type="duplicateValues" dxfId="1009" priority="4574"/>
  </conditionalFormatting>
  <conditionalFormatting sqref="B6:B10">
    <cfRule type="duplicateValues" dxfId="1008" priority="4570"/>
    <cfRule type="duplicateValues" dxfId="1007" priority="4571"/>
    <cfRule type="duplicateValues" dxfId="1006" priority="4572"/>
    <cfRule type="duplicateValues" dxfId="1005" priority="4573"/>
  </conditionalFormatting>
  <conditionalFormatting sqref="B6:B10">
    <cfRule type="duplicateValues" dxfId="1004" priority="4569"/>
  </conditionalFormatting>
  <conditionalFormatting sqref="B6:B10">
    <cfRule type="duplicateValues" dxfId="1003" priority="4568"/>
  </conditionalFormatting>
  <conditionalFormatting sqref="B6:B10">
    <cfRule type="duplicateValues" dxfId="1002" priority="4567"/>
  </conditionalFormatting>
  <conditionalFormatting sqref="B6:B10">
    <cfRule type="duplicateValues" dxfId="1001" priority="4566"/>
  </conditionalFormatting>
  <conditionalFormatting sqref="B6:B10">
    <cfRule type="duplicateValues" dxfId="1000" priority="4565"/>
  </conditionalFormatting>
  <conditionalFormatting sqref="B6:B10">
    <cfRule type="duplicateValues" dxfId="999" priority="4564"/>
  </conditionalFormatting>
  <conditionalFormatting sqref="B6:B10">
    <cfRule type="duplicateValues" dxfId="998" priority="4562"/>
    <cfRule type="duplicateValues" dxfId="997" priority="4563"/>
  </conditionalFormatting>
  <conditionalFormatting sqref="B6:B10">
    <cfRule type="duplicateValues" dxfId="996" priority="4560"/>
    <cfRule type="duplicateValues" dxfId="995" priority="4561"/>
  </conditionalFormatting>
  <conditionalFormatting sqref="B6:B10">
    <cfRule type="duplicateValues" dxfId="994" priority="4558"/>
    <cfRule type="duplicateValues" dxfId="993" priority="4559"/>
  </conditionalFormatting>
  <conditionalFormatting sqref="B6:B10">
    <cfRule type="duplicateValues" dxfId="992" priority="4557"/>
  </conditionalFormatting>
  <conditionalFormatting sqref="B6:B10">
    <cfRule type="duplicateValues" dxfId="991" priority="4555"/>
    <cfRule type="duplicateValues" dxfId="990" priority="4556"/>
  </conditionalFormatting>
  <conditionalFormatting sqref="B6:B10">
    <cfRule type="duplicateValues" dxfId="989" priority="4554"/>
  </conditionalFormatting>
  <conditionalFormatting sqref="B6:B10">
    <cfRule type="duplicateValues" dxfId="988" priority="4553"/>
  </conditionalFormatting>
  <conditionalFormatting sqref="B6:B10">
    <cfRule type="duplicateValues" dxfId="987" priority="4552"/>
  </conditionalFormatting>
  <conditionalFormatting sqref="B6:B10">
    <cfRule type="duplicateValues" dxfId="986" priority="4551"/>
  </conditionalFormatting>
  <conditionalFormatting sqref="B6:B10">
    <cfRule type="duplicateValues" dxfId="985" priority="4550"/>
  </conditionalFormatting>
  <conditionalFormatting sqref="B6:B10">
    <cfRule type="duplicateValues" dxfId="984" priority="4549"/>
  </conditionalFormatting>
  <conditionalFormatting sqref="B6:B10">
    <cfRule type="duplicateValues" dxfId="983" priority="4548"/>
  </conditionalFormatting>
  <conditionalFormatting sqref="B6:B10">
    <cfRule type="duplicateValues" dxfId="982" priority="4547"/>
  </conditionalFormatting>
  <conditionalFormatting sqref="B6:B10">
    <cfRule type="duplicateValues" dxfId="981" priority="4546"/>
  </conditionalFormatting>
  <conditionalFormatting sqref="B6:B10">
    <cfRule type="duplicateValues" dxfId="980" priority="4544"/>
    <cfRule type="duplicateValues" dxfId="979" priority="4545"/>
  </conditionalFormatting>
  <conditionalFormatting sqref="B6:B10">
    <cfRule type="duplicateValues" dxfId="978" priority="4543"/>
  </conditionalFormatting>
  <conditionalFormatting sqref="B6:B10">
    <cfRule type="duplicateValues" dxfId="977" priority="4542"/>
  </conditionalFormatting>
  <conditionalFormatting sqref="B6:B10">
    <cfRule type="duplicateValues" dxfId="976" priority="4541"/>
  </conditionalFormatting>
  <conditionalFormatting sqref="B6:B10">
    <cfRule type="duplicateValues" dxfId="975" priority="4540"/>
  </conditionalFormatting>
  <conditionalFormatting sqref="B11">
    <cfRule type="duplicateValues" dxfId="974" priority="4539"/>
  </conditionalFormatting>
  <conditionalFormatting sqref="B11">
    <cfRule type="duplicateValues" dxfId="973" priority="4538"/>
  </conditionalFormatting>
  <conditionalFormatting sqref="B11">
    <cfRule type="duplicateValues" dxfId="972" priority="4537"/>
  </conditionalFormatting>
  <conditionalFormatting sqref="B11">
    <cfRule type="duplicateValues" dxfId="971" priority="4536"/>
  </conditionalFormatting>
  <conditionalFormatting sqref="B11">
    <cfRule type="duplicateValues" dxfId="970" priority="4534"/>
    <cfRule type="duplicateValues" dxfId="969" priority="4535"/>
  </conditionalFormatting>
  <conditionalFormatting sqref="B11">
    <cfRule type="duplicateValues" dxfId="968" priority="4533"/>
  </conditionalFormatting>
  <conditionalFormatting sqref="B11">
    <cfRule type="duplicateValues" dxfId="967" priority="4532"/>
  </conditionalFormatting>
  <conditionalFormatting sqref="B11">
    <cfRule type="duplicateValues" dxfId="966" priority="4531"/>
  </conditionalFormatting>
  <conditionalFormatting sqref="B11">
    <cfRule type="duplicateValues" dxfId="965" priority="4527"/>
    <cfRule type="duplicateValues" dxfId="964" priority="4528"/>
    <cfRule type="duplicateValues" dxfId="963" priority="4529"/>
    <cfRule type="duplicateValues" dxfId="962" priority="4530"/>
  </conditionalFormatting>
  <conditionalFormatting sqref="B11">
    <cfRule type="duplicateValues" dxfId="961" priority="4526"/>
  </conditionalFormatting>
  <conditionalFormatting sqref="B11">
    <cfRule type="duplicateValues" dxfId="960" priority="4525"/>
  </conditionalFormatting>
  <conditionalFormatting sqref="B11">
    <cfRule type="duplicateValues" dxfId="959" priority="4524"/>
  </conditionalFormatting>
  <conditionalFormatting sqref="B11">
    <cfRule type="duplicateValues" dxfId="958" priority="4523"/>
  </conditionalFormatting>
  <conditionalFormatting sqref="B11">
    <cfRule type="duplicateValues" dxfId="957" priority="4522"/>
  </conditionalFormatting>
  <conditionalFormatting sqref="B11">
    <cfRule type="duplicateValues" dxfId="956" priority="4521"/>
  </conditionalFormatting>
  <conditionalFormatting sqref="B11">
    <cfRule type="duplicateValues" dxfId="955" priority="4519"/>
    <cfRule type="duplicateValues" dxfId="954" priority="4520"/>
  </conditionalFormatting>
  <conditionalFormatting sqref="B11">
    <cfRule type="duplicateValues" dxfId="953" priority="4517"/>
    <cfRule type="duplicateValues" dxfId="952" priority="4518"/>
  </conditionalFormatting>
  <conditionalFormatting sqref="B11">
    <cfRule type="duplicateValues" dxfId="951" priority="4515"/>
    <cfRule type="duplicateValues" dxfId="950" priority="4516"/>
  </conditionalFormatting>
  <conditionalFormatting sqref="B11">
    <cfRule type="duplicateValues" dxfId="949" priority="4514"/>
  </conditionalFormatting>
  <conditionalFormatting sqref="B11">
    <cfRule type="duplicateValues" dxfId="948" priority="4512"/>
    <cfRule type="duplicateValues" dxfId="947" priority="4513"/>
  </conditionalFormatting>
  <conditionalFormatting sqref="B11">
    <cfRule type="duplicateValues" dxfId="946" priority="4511"/>
  </conditionalFormatting>
  <conditionalFormatting sqref="B11">
    <cfRule type="duplicateValues" dxfId="945" priority="4510"/>
  </conditionalFormatting>
  <conditionalFormatting sqref="B11">
    <cfRule type="duplicateValues" dxfId="944" priority="4509"/>
  </conditionalFormatting>
  <conditionalFormatting sqref="B11">
    <cfRule type="duplicateValues" dxfId="943" priority="4508"/>
  </conditionalFormatting>
  <conditionalFormatting sqref="B11">
    <cfRule type="duplicateValues" dxfId="942" priority="4507"/>
  </conditionalFormatting>
  <conditionalFormatting sqref="B11">
    <cfRule type="duplicateValues" dxfId="941" priority="4506"/>
  </conditionalFormatting>
  <conditionalFormatting sqref="B11">
    <cfRule type="duplicateValues" dxfId="940" priority="4505"/>
  </conditionalFormatting>
  <conditionalFormatting sqref="B11">
    <cfRule type="duplicateValues" dxfId="939" priority="4504"/>
  </conditionalFormatting>
  <conditionalFormatting sqref="B11">
    <cfRule type="duplicateValues" dxfId="938" priority="4503"/>
  </conditionalFormatting>
  <conditionalFormatting sqref="B11">
    <cfRule type="duplicateValues" dxfId="937" priority="4501"/>
    <cfRule type="duplicateValues" dxfId="936" priority="4502"/>
  </conditionalFormatting>
  <conditionalFormatting sqref="B11">
    <cfRule type="duplicateValues" dxfId="935" priority="4500"/>
  </conditionalFormatting>
  <conditionalFormatting sqref="B11">
    <cfRule type="duplicateValues" dxfId="934" priority="4499"/>
  </conditionalFormatting>
  <conditionalFormatting sqref="B11">
    <cfRule type="duplicateValues" dxfId="933" priority="4498"/>
  </conditionalFormatting>
  <conditionalFormatting sqref="B11">
    <cfRule type="duplicateValues" dxfId="932" priority="4497"/>
  </conditionalFormatting>
  <conditionalFormatting sqref="B12">
    <cfRule type="duplicateValues" dxfId="931" priority="4410"/>
  </conditionalFormatting>
  <conditionalFormatting sqref="B12">
    <cfRule type="duplicateValues" dxfId="930" priority="4409"/>
  </conditionalFormatting>
  <conditionalFormatting sqref="B12">
    <cfRule type="duplicateValues" dxfId="929" priority="4408"/>
  </conditionalFormatting>
  <conditionalFormatting sqref="B12">
    <cfRule type="duplicateValues" dxfId="928" priority="4407"/>
  </conditionalFormatting>
  <conditionalFormatting sqref="B12">
    <cfRule type="duplicateValues" dxfId="927" priority="4405"/>
    <cfRule type="duplicateValues" dxfId="926" priority="4406"/>
  </conditionalFormatting>
  <conditionalFormatting sqref="B12">
    <cfRule type="duplicateValues" dxfId="925" priority="4404"/>
  </conditionalFormatting>
  <conditionalFormatting sqref="B12">
    <cfRule type="duplicateValues" dxfId="924" priority="4403"/>
  </conditionalFormatting>
  <conditionalFormatting sqref="B12">
    <cfRule type="duplicateValues" dxfId="923" priority="4402"/>
  </conditionalFormatting>
  <conditionalFormatting sqref="B12">
    <cfRule type="duplicateValues" dxfId="922" priority="4398"/>
    <cfRule type="duplicateValues" dxfId="921" priority="4399"/>
    <cfRule type="duplicateValues" dxfId="920" priority="4400"/>
    <cfRule type="duplicateValues" dxfId="919" priority="4401"/>
  </conditionalFormatting>
  <conditionalFormatting sqref="B12">
    <cfRule type="duplicateValues" dxfId="918" priority="4397"/>
  </conditionalFormatting>
  <conditionalFormatting sqref="B12">
    <cfRule type="duplicateValues" dxfId="917" priority="4396"/>
  </conditionalFormatting>
  <conditionalFormatting sqref="B12">
    <cfRule type="duplicateValues" dxfId="916" priority="4395"/>
  </conditionalFormatting>
  <conditionalFormatting sqref="B12">
    <cfRule type="duplicateValues" dxfId="915" priority="4394"/>
  </conditionalFormatting>
  <conditionalFormatting sqref="B12">
    <cfRule type="duplicateValues" dxfId="914" priority="4393"/>
  </conditionalFormatting>
  <conditionalFormatting sqref="B12">
    <cfRule type="duplicateValues" dxfId="913" priority="4392"/>
  </conditionalFormatting>
  <conditionalFormatting sqref="B12">
    <cfRule type="duplicateValues" dxfId="912" priority="4390"/>
    <cfRule type="duplicateValues" dxfId="911" priority="4391"/>
  </conditionalFormatting>
  <conditionalFormatting sqref="B12">
    <cfRule type="duplicateValues" dxfId="910" priority="4388"/>
    <cfRule type="duplicateValues" dxfId="909" priority="4389"/>
  </conditionalFormatting>
  <conditionalFormatting sqref="B12">
    <cfRule type="duplicateValues" dxfId="908" priority="4386"/>
    <cfRule type="duplicateValues" dxfId="907" priority="4387"/>
  </conditionalFormatting>
  <conditionalFormatting sqref="B12">
    <cfRule type="duplicateValues" dxfId="906" priority="4385"/>
  </conditionalFormatting>
  <conditionalFormatting sqref="B12">
    <cfRule type="duplicateValues" dxfId="905" priority="4383"/>
    <cfRule type="duplicateValues" dxfId="904" priority="4384"/>
  </conditionalFormatting>
  <conditionalFormatting sqref="B12">
    <cfRule type="duplicateValues" dxfId="903" priority="4382"/>
  </conditionalFormatting>
  <conditionalFormatting sqref="B12">
    <cfRule type="duplicateValues" dxfId="902" priority="4381"/>
  </conditionalFormatting>
  <conditionalFormatting sqref="B12">
    <cfRule type="duplicateValues" dxfId="901" priority="4380"/>
  </conditionalFormatting>
  <conditionalFormatting sqref="B12">
    <cfRule type="duplicateValues" dxfId="900" priority="4379"/>
  </conditionalFormatting>
  <conditionalFormatting sqref="B12">
    <cfRule type="duplicateValues" dxfId="899" priority="4378"/>
  </conditionalFormatting>
  <conditionalFormatting sqref="B12">
    <cfRule type="duplicateValues" dxfId="898" priority="4377"/>
  </conditionalFormatting>
  <conditionalFormatting sqref="B12">
    <cfRule type="duplicateValues" dxfId="897" priority="4376"/>
  </conditionalFormatting>
  <conditionalFormatting sqref="B12">
    <cfRule type="duplicateValues" dxfId="896" priority="4375"/>
  </conditionalFormatting>
  <conditionalFormatting sqref="B12">
    <cfRule type="duplicateValues" dxfId="895" priority="4374"/>
  </conditionalFormatting>
  <conditionalFormatting sqref="B12">
    <cfRule type="duplicateValues" dxfId="894" priority="4372"/>
    <cfRule type="duplicateValues" dxfId="893" priority="4373"/>
  </conditionalFormatting>
  <conditionalFormatting sqref="B12">
    <cfRule type="duplicateValues" dxfId="892" priority="4371"/>
  </conditionalFormatting>
  <conditionalFormatting sqref="B12">
    <cfRule type="duplicateValues" dxfId="891" priority="4370"/>
  </conditionalFormatting>
  <conditionalFormatting sqref="B12">
    <cfRule type="duplicateValues" dxfId="890" priority="4369"/>
  </conditionalFormatting>
  <conditionalFormatting sqref="B12">
    <cfRule type="duplicateValues" dxfId="889" priority="4368"/>
  </conditionalFormatting>
  <conditionalFormatting sqref="B13">
    <cfRule type="duplicateValues" dxfId="888" priority="4367"/>
  </conditionalFormatting>
  <conditionalFormatting sqref="B13">
    <cfRule type="duplicateValues" dxfId="887" priority="4366"/>
  </conditionalFormatting>
  <conditionalFormatting sqref="B13">
    <cfRule type="duplicateValues" dxfId="886" priority="4365"/>
  </conditionalFormatting>
  <conditionalFormatting sqref="B13">
    <cfRule type="duplicateValues" dxfId="885" priority="4364"/>
  </conditionalFormatting>
  <conditionalFormatting sqref="B13">
    <cfRule type="duplicateValues" dxfId="884" priority="4362"/>
    <cfRule type="duplicateValues" dxfId="883" priority="4363"/>
  </conditionalFormatting>
  <conditionalFormatting sqref="B13">
    <cfRule type="duplicateValues" dxfId="882" priority="4361"/>
  </conditionalFormatting>
  <conditionalFormatting sqref="B13">
    <cfRule type="duplicateValues" dxfId="881" priority="4360"/>
  </conditionalFormatting>
  <conditionalFormatting sqref="B13">
    <cfRule type="duplicateValues" dxfId="880" priority="4359"/>
  </conditionalFormatting>
  <conditionalFormatting sqref="B13">
    <cfRule type="duplicateValues" dxfId="879" priority="4355"/>
    <cfRule type="duplicateValues" dxfId="878" priority="4356"/>
    <cfRule type="duplicateValues" dxfId="877" priority="4357"/>
    <cfRule type="duplicateValues" dxfId="876" priority="4358"/>
  </conditionalFormatting>
  <conditionalFormatting sqref="B13">
    <cfRule type="duplicateValues" dxfId="875" priority="4354"/>
  </conditionalFormatting>
  <conditionalFormatting sqref="B13">
    <cfRule type="duplicateValues" dxfId="874" priority="4353"/>
  </conditionalFormatting>
  <conditionalFormatting sqref="B13">
    <cfRule type="duplicateValues" dxfId="873" priority="4352"/>
  </conditionalFormatting>
  <conditionalFormatting sqref="B13">
    <cfRule type="duplicateValues" dxfId="872" priority="4351"/>
  </conditionalFormatting>
  <conditionalFormatting sqref="B13">
    <cfRule type="duplicateValues" dxfId="871" priority="4350"/>
  </conditionalFormatting>
  <conditionalFormatting sqref="B13">
    <cfRule type="duplicateValues" dxfId="870" priority="4349"/>
  </conditionalFormatting>
  <conditionalFormatting sqref="B13">
    <cfRule type="duplicateValues" dxfId="869" priority="4347"/>
    <cfRule type="duplicateValues" dxfId="868" priority="4348"/>
  </conditionalFormatting>
  <conditionalFormatting sqref="B13">
    <cfRule type="duplicateValues" dxfId="867" priority="4345"/>
    <cfRule type="duplicateValues" dxfId="866" priority="4346"/>
  </conditionalFormatting>
  <conditionalFormatting sqref="B13">
    <cfRule type="duplicateValues" dxfId="865" priority="4343"/>
    <cfRule type="duplicateValues" dxfId="864" priority="4344"/>
  </conditionalFormatting>
  <conditionalFormatting sqref="B13">
    <cfRule type="duplicateValues" dxfId="863" priority="4342"/>
  </conditionalFormatting>
  <conditionalFormatting sqref="B13">
    <cfRule type="duplicateValues" dxfId="862" priority="4340"/>
    <cfRule type="duplicateValues" dxfId="861" priority="4341"/>
  </conditionalFormatting>
  <conditionalFormatting sqref="B13">
    <cfRule type="duplicateValues" dxfId="860" priority="4339"/>
  </conditionalFormatting>
  <conditionalFormatting sqref="B13">
    <cfRule type="duplicateValues" dxfId="859" priority="4338"/>
  </conditionalFormatting>
  <conditionalFormatting sqref="B13">
    <cfRule type="duplicateValues" dxfId="858" priority="4337"/>
  </conditionalFormatting>
  <conditionalFormatting sqref="B13">
    <cfRule type="duplicateValues" dxfId="857" priority="4336"/>
  </conditionalFormatting>
  <conditionalFormatting sqref="B13">
    <cfRule type="duplicateValues" dxfId="856" priority="4335"/>
  </conditionalFormatting>
  <conditionalFormatting sqref="B13">
    <cfRule type="duplicateValues" dxfId="855" priority="4334"/>
  </conditionalFormatting>
  <conditionalFormatting sqref="B13">
    <cfRule type="duplicateValues" dxfId="854" priority="4333"/>
  </conditionalFormatting>
  <conditionalFormatting sqref="B13">
    <cfRule type="duplicateValues" dxfId="853" priority="4332"/>
  </conditionalFormatting>
  <conditionalFormatting sqref="B13">
    <cfRule type="duplicateValues" dxfId="852" priority="4331"/>
  </conditionalFormatting>
  <conditionalFormatting sqref="B13">
    <cfRule type="duplicateValues" dxfId="851" priority="4329"/>
    <cfRule type="duplicateValues" dxfId="850" priority="4330"/>
  </conditionalFormatting>
  <conditionalFormatting sqref="B13">
    <cfRule type="duplicateValues" dxfId="849" priority="4328"/>
  </conditionalFormatting>
  <conditionalFormatting sqref="B13">
    <cfRule type="duplicateValues" dxfId="848" priority="4327"/>
  </conditionalFormatting>
  <conditionalFormatting sqref="B13">
    <cfRule type="duplicateValues" dxfId="847" priority="4326"/>
  </conditionalFormatting>
  <conditionalFormatting sqref="B13">
    <cfRule type="duplicateValues" dxfId="846" priority="4325"/>
  </conditionalFormatting>
  <conditionalFormatting sqref="B14">
    <cfRule type="duplicateValues" dxfId="845" priority="4238"/>
  </conditionalFormatting>
  <conditionalFormatting sqref="B14">
    <cfRule type="duplicateValues" dxfId="844" priority="4237"/>
  </conditionalFormatting>
  <conditionalFormatting sqref="B14">
    <cfRule type="duplicateValues" dxfId="843" priority="4236"/>
  </conditionalFormatting>
  <conditionalFormatting sqref="B14">
    <cfRule type="duplicateValues" dxfId="842" priority="4235"/>
  </conditionalFormatting>
  <conditionalFormatting sqref="B14">
    <cfRule type="duplicateValues" dxfId="841" priority="4233"/>
    <cfRule type="duplicateValues" dxfId="840" priority="4234"/>
  </conditionalFormatting>
  <conditionalFormatting sqref="B14">
    <cfRule type="duplicateValues" dxfId="839" priority="4232"/>
  </conditionalFormatting>
  <conditionalFormatting sqref="B14">
    <cfRule type="duplicateValues" dxfId="838" priority="4231"/>
  </conditionalFormatting>
  <conditionalFormatting sqref="B14">
    <cfRule type="duplicateValues" dxfId="837" priority="4230"/>
  </conditionalFormatting>
  <conditionalFormatting sqref="B14">
    <cfRule type="duplicateValues" dxfId="836" priority="4226"/>
    <cfRule type="duplicateValues" dxfId="835" priority="4227"/>
    <cfRule type="duplicateValues" dxfId="834" priority="4228"/>
    <cfRule type="duplicateValues" dxfId="833" priority="4229"/>
  </conditionalFormatting>
  <conditionalFormatting sqref="B14">
    <cfRule type="duplicateValues" dxfId="832" priority="4225"/>
  </conditionalFormatting>
  <conditionalFormatting sqref="B14">
    <cfRule type="duplicateValues" dxfId="831" priority="4224"/>
  </conditionalFormatting>
  <conditionalFormatting sqref="B14">
    <cfRule type="duplicateValues" dxfId="830" priority="4223"/>
  </conditionalFormatting>
  <conditionalFormatting sqref="B14">
    <cfRule type="duplicateValues" dxfId="829" priority="4222"/>
  </conditionalFormatting>
  <conditionalFormatting sqref="B14">
    <cfRule type="duplicateValues" dxfId="828" priority="4221"/>
  </conditionalFormatting>
  <conditionalFormatting sqref="B14">
    <cfRule type="duplicateValues" dxfId="827" priority="4220"/>
  </conditionalFormatting>
  <conditionalFormatting sqref="B14">
    <cfRule type="duplicateValues" dxfId="826" priority="4218"/>
    <cfRule type="duplicateValues" dxfId="825" priority="4219"/>
  </conditionalFormatting>
  <conditionalFormatting sqref="B14">
    <cfRule type="duplicateValues" dxfId="824" priority="4216"/>
    <cfRule type="duplicateValues" dxfId="823" priority="4217"/>
  </conditionalFormatting>
  <conditionalFormatting sqref="B14">
    <cfRule type="duplicateValues" dxfId="822" priority="4214"/>
    <cfRule type="duplicateValues" dxfId="821" priority="4215"/>
  </conditionalFormatting>
  <conditionalFormatting sqref="B14">
    <cfRule type="duplicateValues" dxfId="820" priority="4213"/>
  </conditionalFormatting>
  <conditionalFormatting sqref="B14">
    <cfRule type="duplicateValues" dxfId="819" priority="4211"/>
    <cfRule type="duplicateValues" dxfId="818" priority="4212"/>
  </conditionalFormatting>
  <conditionalFormatting sqref="B14">
    <cfRule type="duplicateValues" dxfId="817" priority="4210"/>
  </conditionalFormatting>
  <conditionalFormatting sqref="B14">
    <cfRule type="duplicateValues" dxfId="816" priority="4209"/>
  </conditionalFormatting>
  <conditionalFormatting sqref="B14">
    <cfRule type="duplicateValues" dxfId="815" priority="4208"/>
  </conditionalFormatting>
  <conditionalFormatting sqref="B14">
    <cfRule type="duplicateValues" dxfId="814" priority="4207"/>
  </conditionalFormatting>
  <conditionalFormatting sqref="B14">
    <cfRule type="duplicateValues" dxfId="813" priority="4206"/>
  </conditionalFormatting>
  <conditionalFormatting sqref="B14">
    <cfRule type="duplicateValues" dxfId="812" priority="4205"/>
  </conditionalFormatting>
  <conditionalFormatting sqref="B14">
    <cfRule type="duplicateValues" dxfId="811" priority="4204"/>
  </conditionalFormatting>
  <conditionalFormatting sqref="B14">
    <cfRule type="duplicateValues" dxfId="810" priority="4203"/>
  </conditionalFormatting>
  <conditionalFormatting sqref="B14">
    <cfRule type="duplicateValues" dxfId="809" priority="4202"/>
  </conditionalFormatting>
  <conditionalFormatting sqref="B14">
    <cfRule type="duplicateValues" dxfId="808" priority="4200"/>
    <cfRule type="duplicateValues" dxfId="807" priority="4201"/>
  </conditionalFormatting>
  <conditionalFormatting sqref="B14">
    <cfRule type="duplicateValues" dxfId="806" priority="4199"/>
  </conditionalFormatting>
  <conditionalFormatting sqref="B14">
    <cfRule type="duplicateValues" dxfId="805" priority="4198"/>
  </conditionalFormatting>
  <conditionalFormatting sqref="B14">
    <cfRule type="duplicateValues" dxfId="804" priority="4197"/>
  </conditionalFormatting>
  <conditionalFormatting sqref="B14">
    <cfRule type="duplicateValues" dxfId="803" priority="4196"/>
  </conditionalFormatting>
  <conditionalFormatting sqref="B16">
    <cfRule type="duplicateValues" dxfId="802" priority="4195"/>
  </conditionalFormatting>
  <conditionalFormatting sqref="B16">
    <cfRule type="duplicateValues" dxfId="801" priority="4194"/>
  </conditionalFormatting>
  <conditionalFormatting sqref="B16">
    <cfRule type="duplicateValues" dxfId="800" priority="4193"/>
  </conditionalFormatting>
  <conditionalFormatting sqref="B16">
    <cfRule type="duplicateValues" dxfId="799" priority="4192"/>
  </conditionalFormatting>
  <conditionalFormatting sqref="B16">
    <cfRule type="duplicateValues" dxfId="798" priority="4190"/>
    <cfRule type="duplicateValues" dxfId="797" priority="4191"/>
  </conditionalFormatting>
  <conditionalFormatting sqref="B16">
    <cfRule type="duplicateValues" dxfId="796" priority="4189"/>
  </conditionalFormatting>
  <conditionalFormatting sqref="B16">
    <cfRule type="duplicateValues" dxfId="795" priority="4188"/>
  </conditionalFormatting>
  <conditionalFormatting sqref="B16">
    <cfRule type="duplicateValues" dxfId="794" priority="4187"/>
  </conditionalFormatting>
  <conditionalFormatting sqref="B16">
    <cfRule type="duplicateValues" dxfId="793" priority="4183"/>
    <cfRule type="duplicateValues" dxfId="792" priority="4184"/>
    <cfRule type="duplicateValues" dxfId="791" priority="4185"/>
    <cfRule type="duplicateValues" dxfId="790" priority="4186"/>
  </conditionalFormatting>
  <conditionalFormatting sqref="B16">
    <cfRule type="duplicateValues" dxfId="789" priority="4182"/>
  </conditionalFormatting>
  <conditionalFormatting sqref="B16">
    <cfRule type="duplicateValues" dxfId="788" priority="4181"/>
  </conditionalFormatting>
  <conditionalFormatting sqref="B16">
    <cfRule type="duplicateValues" dxfId="787" priority="4180"/>
  </conditionalFormatting>
  <conditionalFormatting sqref="B16">
    <cfRule type="duplicateValues" dxfId="786" priority="4179"/>
  </conditionalFormatting>
  <conditionalFormatting sqref="B16">
    <cfRule type="duplicateValues" dxfId="785" priority="4178"/>
  </conditionalFormatting>
  <conditionalFormatting sqref="B16">
    <cfRule type="duplicateValues" dxfId="784" priority="4177"/>
  </conditionalFormatting>
  <conditionalFormatting sqref="B16">
    <cfRule type="duplicateValues" dxfId="783" priority="4175"/>
    <cfRule type="duplicateValues" dxfId="782" priority="4176"/>
  </conditionalFormatting>
  <conditionalFormatting sqref="B16">
    <cfRule type="duplicateValues" dxfId="781" priority="4173"/>
    <cfRule type="duplicateValues" dxfId="780" priority="4174"/>
  </conditionalFormatting>
  <conditionalFormatting sqref="B16">
    <cfRule type="duplicateValues" dxfId="779" priority="4171"/>
    <cfRule type="duplicateValues" dxfId="778" priority="4172"/>
  </conditionalFormatting>
  <conditionalFormatting sqref="B16">
    <cfRule type="duplicateValues" dxfId="777" priority="4170"/>
  </conditionalFormatting>
  <conditionalFormatting sqref="B16">
    <cfRule type="duplicateValues" dxfId="776" priority="4168"/>
    <cfRule type="duplicateValues" dxfId="775" priority="4169"/>
  </conditionalFormatting>
  <conditionalFormatting sqref="B16">
    <cfRule type="duplicateValues" dxfId="774" priority="4167"/>
  </conditionalFormatting>
  <conditionalFormatting sqref="B16">
    <cfRule type="duplicateValues" dxfId="773" priority="4166"/>
  </conditionalFormatting>
  <conditionalFormatting sqref="B16">
    <cfRule type="duplicateValues" dxfId="772" priority="4165"/>
  </conditionalFormatting>
  <conditionalFormatting sqref="B16">
    <cfRule type="duplicateValues" dxfId="771" priority="4164"/>
  </conditionalFormatting>
  <conditionalFormatting sqref="B16">
    <cfRule type="duplicateValues" dxfId="770" priority="4163"/>
  </conditionalFormatting>
  <conditionalFormatting sqref="B16">
    <cfRule type="duplicateValues" dxfId="769" priority="4162"/>
  </conditionalFormatting>
  <conditionalFormatting sqref="B16">
    <cfRule type="duplicateValues" dxfId="768" priority="4161"/>
  </conditionalFormatting>
  <conditionalFormatting sqref="B16">
    <cfRule type="duplicateValues" dxfId="767" priority="4160"/>
  </conditionalFormatting>
  <conditionalFormatting sqref="B16">
    <cfRule type="duplicateValues" dxfId="766" priority="4159"/>
  </conditionalFormatting>
  <conditionalFormatting sqref="B16">
    <cfRule type="duplicateValues" dxfId="765" priority="4157"/>
    <cfRule type="duplicateValues" dxfId="764" priority="4158"/>
  </conditionalFormatting>
  <conditionalFormatting sqref="B16">
    <cfRule type="duplicateValues" dxfId="763" priority="4156"/>
  </conditionalFormatting>
  <conditionalFormatting sqref="B16">
    <cfRule type="duplicateValues" dxfId="762" priority="4155"/>
  </conditionalFormatting>
  <conditionalFormatting sqref="B16">
    <cfRule type="duplicateValues" dxfId="761" priority="4154"/>
  </conditionalFormatting>
  <conditionalFormatting sqref="B16">
    <cfRule type="duplicateValues" dxfId="760" priority="4153"/>
  </conditionalFormatting>
  <conditionalFormatting sqref="B19">
    <cfRule type="duplicateValues" dxfId="759" priority="4152"/>
  </conditionalFormatting>
  <conditionalFormatting sqref="B19">
    <cfRule type="duplicateValues" dxfId="758" priority="4151"/>
  </conditionalFormatting>
  <conditionalFormatting sqref="B19">
    <cfRule type="duplicateValues" dxfId="757" priority="4150"/>
  </conditionalFormatting>
  <conditionalFormatting sqref="B19">
    <cfRule type="duplicateValues" dxfId="756" priority="4149"/>
  </conditionalFormatting>
  <conditionalFormatting sqref="B19">
    <cfRule type="duplicateValues" dxfId="755" priority="4147"/>
    <cfRule type="duplicateValues" dxfId="754" priority="4148"/>
  </conditionalFormatting>
  <conditionalFormatting sqref="B19">
    <cfRule type="duplicateValues" dxfId="753" priority="4146"/>
  </conditionalFormatting>
  <conditionalFormatting sqref="B19">
    <cfRule type="duplicateValues" dxfId="752" priority="4145"/>
  </conditionalFormatting>
  <conditionalFormatting sqref="B19">
    <cfRule type="duplicateValues" dxfId="751" priority="4144"/>
  </conditionalFormatting>
  <conditionalFormatting sqref="B19">
    <cfRule type="duplicateValues" dxfId="750" priority="4140"/>
    <cfRule type="duplicateValues" dxfId="749" priority="4141"/>
    <cfRule type="duplicateValues" dxfId="748" priority="4142"/>
    <cfRule type="duplicateValues" dxfId="747" priority="4143"/>
  </conditionalFormatting>
  <conditionalFormatting sqref="B19">
    <cfRule type="duplicateValues" dxfId="746" priority="4139"/>
  </conditionalFormatting>
  <conditionalFormatting sqref="B19">
    <cfRule type="duplicateValues" dxfId="745" priority="4138"/>
  </conditionalFormatting>
  <conditionalFormatting sqref="B19">
    <cfRule type="duplicateValues" dxfId="744" priority="4137"/>
  </conditionalFormatting>
  <conditionalFormatting sqref="B19">
    <cfRule type="duplicateValues" dxfId="743" priority="4136"/>
  </conditionalFormatting>
  <conditionalFormatting sqref="B19">
    <cfRule type="duplicateValues" dxfId="742" priority="4135"/>
  </conditionalFormatting>
  <conditionalFormatting sqref="B19">
    <cfRule type="duplicateValues" dxfId="741" priority="4134"/>
  </conditionalFormatting>
  <conditionalFormatting sqref="B19">
    <cfRule type="duplicateValues" dxfId="740" priority="4132"/>
    <cfRule type="duplicateValues" dxfId="739" priority="4133"/>
  </conditionalFormatting>
  <conditionalFormatting sqref="B19">
    <cfRule type="duplicateValues" dxfId="738" priority="4130"/>
    <cfRule type="duplicateValues" dxfId="737" priority="4131"/>
  </conditionalFormatting>
  <conditionalFormatting sqref="B19">
    <cfRule type="duplicateValues" dxfId="736" priority="4128"/>
    <cfRule type="duplicateValues" dxfId="735" priority="4129"/>
  </conditionalFormatting>
  <conditionalFormatting sqref="B19">
    <cfRule type="duplicateValues" dxfId="734" priority="4127"/>
  </conditionalFormatting>
  <conditionalFormatting sqref="B19">
    <cfRule type="duplicateValues" dxfId="733" priority="4125"/>
    <cfRule type="duplicateValues" dxfId="732" priority="4126"/>
  </conditionalFormatting>
  <conditionalFormatting sqref="B19">
    <cfRule type="duplicateValues" dxfId="731" priority="4124"/>
  </conditionalFormatting>
  <conditionalFormatting sqref="B19">
    <cfRule type="duplicateValues" dxfId="730" priority="4123"/>
  </conditionalFormatting>
  <conditionalFormatting sqref="B19">
    <cfRule type="duplicateValues" dxfId="729" priority="4122"/>
  </conditionalFormatting>
  <conditionalFormatting sqref="B19">
    <cfRule type="duplicateValues" dxfId="728" priority="4121"/>
  </conditionalFormatting>
  <conditionalFormatting sqref="B19">
    <cfRule type="duplicateValues" dxfId="727" priority="4120"/>
  </conditionalFormatting>
  <conditionalFormatting sqref="B19">
    <cfRule type="duplicateValues" dxfId="726" priority="4119"/>
  </conditionalFormatting>
  <conditionalFormatting sqref="B19">
    <cfRule type="duplicateValues" dxfId="725" priority="4118"/>
  </conditionalFormatting>
  <conditionalFormatting sqref="B19">
    <cfRule type="duplicateValues" dxfId="724" priority="4117"/>
  </conditionalFormatting>
  <conditionalFormatting sqref="B19">
    <cfRule type="duplicateValues" dxfId="723" priority="4116"/>
  </conditionalFormatting>
  <conditionalFormatting sqref="B19">
    <cfRule type="duplicateValues" dxfId="722" priority="4114"/>
    <cfRule type="duplicateValues" dxfId="721" priority="4115"/>
  </conditionalFormatting>
  <conditionalFormatting sqref="B19">
    <cfRule type="duplicateValues" dxfId="720" priority="4113"/>
  </conditionalFormatting>
  <conditionalFormatting sqref="B19">
    <cfRule type="duplicateValues" dxfId="719" priority="4112"/>
  </conditionalFormatting>
  <conditionalFormatting sqref="B19">
    <cfRule type="duplicateValues" dxfId="718" priority="4111"/>
  </conditionalFormatting>
  <conditionalFormatting sqref="B19">
    <cfRule type="duplicateValues" dxfId="717" priority="4110"/>
  </conditionalFormatting>
  <conditionalFormatting sqref="B52">
    <cfRule type="duplicateValues" dxfId="716" priority="4066"/>
  </conditionalFormatting>
  <conditionalFormatting sqref="B52">
    <cfRule type="duplicateValues" dxfId="715" priority="4065"/>
  </conditionalFormatting>
  <conditionalFormatting sqref="B52">
    <cfRule type="duplicateValues" dxfId="714" priority="4064"/>
  </conditionalFormatting>
  <conditionalFormatting sqref="B52">
    <cfRule type="duplicateValues" dxfId="713" priority="4063"/>
  </conditionalFormatting>
  <conditionalFormatting sqref="B52">
    <cfRule type="duplicateValues" dxfId="712" priority="4061"/>
    <cfRule type="duplicateValues" dxfId="711" priority="4062"/>
  </conditionalFormatting>
  <conditionalFormatting sqref="B52">
    <cfRule type="duplicateValues" dxfId="710" priority="4060"/>
  </conditionalFormatting>
  <conditionalFormatting sqref="B52">
    <cfRule type="duplicateValues" dxfId="709" priority="4059"/>
  </conditionalFormatting>
  <conditionalFormatting sqref="B52">
    <cfRule type="duplicateValues" dxfId="708" priority="4058"/>
  </conditionalFormatting>
  <conditionalFormatting sqref="B52">
    <cfRule type="duplicateValues" dxfId="707" priority="4054"/>
    <cfRule type="duplicateValues" dxfId="706" priority="4055"/>
    <cfRule type="duplicateValues" dxfId="705" priority="4056"/>
    <cfRule type="duplicateValues" dxfId="704" priority="4057"/>
  </conditionalFormatting>
  <conditionalFormatting sqref="B52">
    <cfRule type="duplicateValues" dxfId="703" priority="4053"/>
  </conditionalFormatting>
  <conditionalFormatting sqref="B52">
    <cfRule type="duplicateValues" dxfId="702" priority="4052"/>
  </conditionalFormatting>
  <conditionalFormatting sqref="B52">
    <cfRule type="duplicateValues" dxfId="701" priority="4051"/>
  </conditionalFormatting>
  <conditionalFormatting sqref="B52">
    <cfRule type="duplicateValues" dxfId="700" priority="4050"/>
  </conditionalFormatting>
  <conditionalFormatting sqref="B52">
    <cfRule type="duplicateValues" dxfId="699" priority="4049"/>
  </conditionalFormatting>
  <conditionalFormatting sqref="B52">
    <cfRule type="duplicateValues" dxfId="698" priority="4048"/>
  </conditionalFormatting>
  <conditionalFormatting sqref="B52">
    <cfRule type="duplicateValues" dxfId="697" priority="4046"/>
    <cfRule type="duplicateValues" dxfId="696" priority="4047"/>
  </conditionalFormatting>
  <conditionalFormatting sqref="B52">
    <cfRule type="duplicateValues" dxfId="695" priority="4044"/>
    <cfRule type="duplicateValues" dxfId="694" priority="4045"/>
  </conditionalFormatting>
  <conditionalFormatting sqref="B52">
    <cfRule type="duplicateValues" dxfId="693" priority="4042"/>
    <cfRule type="duplicateValues" dxfId="692" priority="4043"/>
  </conditionalFormatting>
  <conditionalFormatting sqref="B52">
    <cfRule type="duplicateValues" dxfId="691" priority="4041"/>
  </conditionalFormatting>
  <conditionalFormatting sqref="B52">
    <cfRule type="duplicateValues" dxfId="690" priority="4039"/>
    <cfRule type="duplicateValues" dxfId="689" priority="4040"/>
  </conditionalFormatting>
  <conditionalFormatting sqref="B52">
    <cfRule type="duplicateValues" dxfId="688" priority="4038"/>
  </conditionalFormatting>
  <conditionalFormatting sqref="B52">
    <cfRule type="duplicateValues" dxfId="687" priority="4037"/>
  </conditionalFormatting>
  <conditionalFormatting sqref="B52">
    <cfRule type="duplicateValues" dxfId="686" priority="4036"/>
  </conditionalFormatting>
  <conditionalFormatting sqref="B52">
    <cfRule type="duplicateValues" dxfId="685" priority="4035"/>
  </conditionalFormatting>
  <conditionalFormatting sqref="B52">
    <cfRule type="duplicateValues" dxfId="684" priority="4034"/>
  </conditionalFormatting>
  <conditionalFormatting sqref="B52">
    <cfRule type="duplicateValues" dxfId="683" priority="4033"/>
  </conditionalFormatting>
  <conditionalFormatting sqref="B52">
    <cfRule type="duplicateValues" dxfId="682" priority="4032"/>
  </conditionalFormatting>
  <conditionalFormatting sqref="B52">
    <cfRule type="duplicateValues" dxfId="681" priority="4031"/>
  </conditionalFormatting>
  <conditionalFormatting sqref="B52">
    <cfRule type="duplicateValues" dxfId="680" priority="4030"/>
  </conditionalFormatting>
  <conditionalFormatting sqref="B52">
    <cfRule type="duplicateValues" dxfId="679" priority="4028"/>
    <cfRule type="duplicateValues" dxfId="678" priority="4029"/>
  </conditionalFormatting>
  <conditionalFormatting sqref="B52">
    <cfRule type="duplicateValues" dxfId="677" priority="4027"/>
  </conditionalFormatting>
  <conditionalFormatting sqref="B52">
    <cfRule type="duplicateValues" dxfId="676" priority="4026"/>
  </conditionalFormatting>
  <conditionalFormatting sqref="B52">
    <cfRule type="duplicateValues" dxfId="675" priority="4025"/>
  </conditionalFormatting>
  <conditionalFormatting sqref="B52">
    <cfRule type="duplicateValues" dxfId="674" priority="4024"/>
  </conditionalFormatting>
  <conditionalFormatting sqref="B53:B54">
    <cfRule type="duplicateValues" dxfId="673" priority="1274"/>
  </conditionalFormatting>
  <conditionalFormatting sqref="B53:B54">
    <cfRule type="duplicateValues" dxfId="672" priority="1273"/>
  </conditionalFormatting>
  <conditionalFormatting sqref="B53:B54">
    <cfRule type="duplicateValues" dxfId="671" priority="1272"/>
  </conditionalFormatting>
  <conditionalFormatting sqref="B53:B54">
    <cfRule type="duplicateValues" dxfId="670" priority="1271"/>
  </conditionalFormatting>
  <conditionalFormatting sqref="B53:B54">
    <cfRule type="duplicateValues" dxfId="669" priority="1269"/>
    <cfRule type="duplicateValues" dxfId="668" priority="1270"/>
  </conditionalFormatting>
  <conditionalFormatting sqref="B53:B54">
    <cfRule type="duplicateValues" dxfId="667" priority="1268"/>
  </conditionalFormatting>
  <conditionalFormatting sqref="B53:B54">
    <cfRule type="duplicateValues" dxfId="666" priority="1267"/>
  </conditionalFormatting>
  <conditionalFormatting sqref="B53:B54">
    <cfRule type="duplicateValues" dxfId="665" priority="1266"/>
  </conditionalFormatting>
  <conditionalFormatting sqref="B53:B54">
    <cfRule type="duplicateValues" dxfId="664" priority="1262"/>
    <cfRule type="duplicateValues" dxfId="663" priority="1263"/>
    <cfRule type="duplicateValues" dxfId="662" priority="1264"/>
    <cfRule type="duplicateValues" dxfId="661" priority="1265"/>
  </conditionalFormatting>
  <conditionalFormatting sqref="B53:B54">
    <cfRule type="duplicateValues" dxfId="660" priority="1261"/>
  </conditionalFormatting>
  <conditionalFormatting sqref="B53:B54">
    <cfRule type="duplicateValues" dxfId="659" priority="1260"/>
  </conditionalFormatting>
  <conditionalFormatting sqref="B53:B54">
    <cfRule type="duplicateValues" dxfId="658" priority="1259"/>
  </conditionalFormatting>
  <conditionalFormatting sqref="B53:B54">
    <cfRule type="duplicateValues" dxfId="657" priority="1258"/>
  </conditionalFormatting>
  <conditionalFormatting sqref="B53:B54">
    <cfRule type="duplicateValues" dxfId="656" priority="1257"/>
  </conditionalFormatting>
  <conditionalFormatting sqref="B53:B54">
    <cfRule type="duplicateValues" dxfId="655" priority="1256"/>
  </conditionalFormatting>
  <conditionalFormatting sqref="B53:B54">
    <cfRule type="duplicateValues" dxfId="654" priority="1254"/>
    <cfRule type="duplicateValues" dxfId="653" priority="1255"/>
  </conditionalFormatting>
  <conditionalFormatting sqref="B53:B54">
    <cfRule type="duplicateValues" dxfId="652" priority="1252"/>
    <cfRule type="duplicateValues" dxfId="651" priority="1253"/>
  </conditionalFormatting>
  <conditionalFormatting sqref="B53:B54">
    <cfRule type="duplicateValues" dxfId="650" priority="1250"/>
    <cfRule type="duplicateValues" dxfId="649" priority="1251"/>
  </conditionalFormatting>
  <conditionalFormatting sqref="B53:B54">
    <cfRule type="duplicateValues" dxfId="648" priority="1249"/>
  </conditionalFormatting>
  <conditionalFormatting sqref="B53:B54">
    <cfRule type="duplicateValues" dxfId="647" priority="1247"/>
    <cfRule type="duplicateValues" dxfId="646" priority="1248"/>
  </conditionalFormatting>
  <conditionalFormatting sqref="B53:B54">
    <cfRule type="duplicateValues" dxfId="645" priority="1246"/>
  </conditionalFormatting>
  <conditionalFormatting sqref="B53:B54">
    <cfRule type="duplicateValues" dxfId="644" priority="1245"/>
  </conditionalFormatting>
  <conditionalFormatting sqref="B53:B54">
    <cfRule type="duplicateValues" dxfId="643" priority="1244"/>
  </conditionalFormatting>
  <conditionalFormatting sqref="B53:B54">
    <cfRule type="duplicateValues" dxfId="642" priority="1243"/>
  </conditionalFormatting>
  <conditionalFormatting sqref="B53:B54">
    <cfRule type="duplicateValues" dxfId="641" priority="1242"/>
  </conditionalFormatting>
  <conditionalFormatting sqref="B53:B54">
    <cfRule type="duplicateValues" dxfId="640" priority="1241"/>
  </conditionalFormatting>
  <conditionalFormatting sqref="B53:B54">
    <cfRule type="duplicateValues" dxfId="639" priority="1240"/>
  </conditionalFormatting>
  <conditionalFormatting sqref="B53:B54">
    <cfRule type="duplicateValues" dxfId="638" priority="1239"/>
  </conditionalFormatting>
  <conditionalFormatting sqref="B53:C54">
    <cfRule type="duplicateValues" dxfId="637" priority="1238"/>
  </conditionalFormatting>
  <conditionalFormatting sqref="B53:B54">
    <cfRule type="duplicateValues" dxfId="636" priority="1236"/>
    <cfRule type="duplicateValues" dxfId="635" priority="1237"/>
  </conditionalFormatting>
  <conditionalFormatting sqref="B53:B54">
    <cfRule type="duplicateValues" dxfId="634" priority="1235"/>
  </conditionalFormatting>
  <conditionalFormatting sqref="B53:B54">
    <cfRule type="duplicateValues" dxfId="633" priority="1234"/>
  </conditionalFormatting>
  <conditionalFormatting sqref="B53:B54">
    <cfRule type="duplicateValues" dxfId="632" priority="1233"/>
  </conditionalFormatting>
  <conditionalFormatting sqref="B53:C54">
    <cfRule type="duplicateValues" dxfId="631" priority="1232"/>
  </conditionalFormatting>
  <conditionalFormatting sqref="B56:B57">
    <cfRule type="duplicateValues" dxfId="630" priority="1231"/>
  </conditionalFormatting>
  <conditionalFormatting sqref="B56:B57">
    <cfRule type="duplicateValues" dxfId="629" priority="1230"/>
  </conditionalFormatting>
  <conditionalFormatting sqref="B56:B57">
    <cfRule type="duplicateValues" dxfId="628" priority="1229"/>
  </conditionalFormatting>
  <conditionalFormatting sqref="B56:B57">
    <cfRule type="duplicateValues" dxfId="627" priority="1228"/>
  </conditionalFormatting>
  <conditionalFormatting sqref="B56:B57">
    <cfRule type="duplicateValues" dxfId="626" priority="1226"/>
    <cfRule type="duplicateValues" dxfId="625" priority="1227"/>
  </conditionalFormatting>
  <conditionalFormatting sqref="B56:B57">
    <cfRule type="duplicateValues" dxfId="624" priority="1225"/>
  </conditionalFormatting>
  <conditionalFormatting sqref="B56:B57">
    <cfRule type="duplicateValues" dxfId="623" priority="1224"/>
  </conditionalFormatting>
  <conditionalFormatting sqref="B56:B57">
    <cfRule type="duplicateValues" dxfId="622" priority="1223"/>
  </conditionalFormatting>
  <conditionalFormatting sqref="B56:B57">
    <cfRule type="duplicateValues" dxfId="621" priority="1219"/>
    <cfRule type="duplicateValues" dxfId="620" priority="1220"/>
    <cfRule type="duplicateValues" dxfId="619" priority="1221"/>
    <cfRule type="duplicateValues" dxfId="618" priority="1222"/>
  </conditionalFormatting>
  <conditionalFormatting sqref="B56:B57">
    <cfRule type="duplicateValues" dxfId="617" priority="1218"/>
  </conditionalFormatting>
  <conditionalFormatting sqref="B56:B57">
    <cfRule type="duplicateValues" dxfId="616" priority="1217"/>
  </conditionalFormatting>
  <conditionalFormatting sqref="B56:B57">
    <cfRule type="duplicateValues" dxfId="615" priority="1216"/>
  </conditionalFormatting>
  <conditionalFormatting sqref="B56:B57">
    <cfRule type="duplicateValues" dxfId="614" priority="1215"/>
  </conditionalFormatting>
  <conditionalFormatting sqref="B56:B57">
    <cfRule type="duplicateValues" dxfId="613" priority="1214"/>
  </conditionalFormatting>
  <conditionalFormatting sqref="B56:B57">
    <cfRule type="duplicateValues" dxfId="612" priority="1213"/>
  </conditionalFormatting>
  <conditionalFormatting sqref="B56:B57">
    <cfRule type="duplicateValues" dxfId="611" priority="1211"/>
    <cfRule type="duplicateValues" dxfId="610" priority="1212"/>
  </conditionalFormatting>
  <conditionalFormatting sqref="B56:B57">
    <cfRule type="duplicateValues" dxfId="609" priority="1209"/>
    <cfRule type="duplicateValues" dxfId="608" priority="1210"/>
  </conditionalFormatting>
  <conditionalFormatting sqref="B56:B57">
    <cfRule type="duplicateValues" dxfId="607" priority="1207"/>
    <cfRule type="duplicateValues" dxfId="606" priority="1208"/>
  </conditionalFormatting>
  <conditionalFormatting sqref="B56:B57">
    <cfRule type="duplicateValues" dxfId="605" priority="1206"/>
  </conditionalFormatting>
  <conditionalFormatting sqref="B56:B57">
    <cfRule type="duplicateValues" dxfId="604" priority="1204"/>
    <cfRule type="duplicateValues" dxfId="603" priority="1205"/>
  </conditionalFormatting>
  <conditionalFormatting sqref="B56:B57">
    <cfRule type="duplicateValues" dxfId="602" priority="1203"/>
  </conditionalFormatting>
  <conditionalFormatting sqref="B56:B57">
    <cfRule type="duplicateValues" dxfId="601" priority="1202"/>
  </conditionalFormatting>
  <conditionalFormatting sqref="B56:B57">
    <cfRule type="duplicateValues" dxfId="600" priority="1201"/>
  </conditionalFormatting>
  <conditionalFormatting sqref="B56:B57">
    <cfRule type="duplicateValues" dxfId="599" priority="1200"/>
  </conditionalFormatting>
  <conditionalFormatting sqref="B56:B57">
    <cfRule type="duplicateValues" dxfId="598" priority="1199"/>
  </conditionalFormatting>
  <conditionalFormatting sqref="B56:B57">
    <cfRule type="duplicateValues" dxfId="597" priority="1198"/>
  </conditionalFormatting>
  <conditionalFormatting sqref="B56:B57">
    <cfRule type="duplicateValues" dxfId="596" priority="1197"/>
  </conditionalFormatting>
  <conditionalFormatting sqref="B56:B57">
    <cfRule type="duplicateValues" dxfId="595" priority="1196"/>
  </conditionalFormatting>
  <conditionalFormatting sqref="B56:C57">
    <cfRule type="duplicateValues" dxfId="594" priority="1195"/>
  </conditionalFormatting>
  <conditionalFormatting sqref="B56:B57">
    <cfRule type="duplicateValues" dxfId="593" priority="1193"/>
    <cfRule type="duplicateValues" dxfId="592" priority="1194"/>
  </conditionalFormatting>
  <conditionalFormatting sqref="B56:B57">
    <cfRule type="duplicateValues" dxfId="591" priority="1192"/>
  </conditionalFormatting>
  <conditionalFormatting sqref="B56:B57">
    <cfRule type="duplicateValues" dxfId="590" priority="1191"/>
  </conditionalFormatting>
  <conditionalFormatting sqref="B56:B57">
    <cfRule type="duplicateValues" dxfId="589" priority="1190"/>
  </conditionalFormatting>
  <conditionalFormatting sqref="B56:C57">
    <cfRule type="duplicateValues" dxfId="588" priority="1189"/>
  </conditionalFormatting>
  <conditionalFormatting sqref="B61:B62">
    <cfRule type="duplicateValues" dxfId="587" priority="105"/>
  </conditionalFormatting>
  <conditionalFormatting sqref="B61:B62">
    <cfRule type="duplicateValues" dxfId="586" priority="104"/>
  </conditionalFormatting>
  <conditionalFormatting sqref="B61:B62">
    <cfRule type="duplicateValues" dxfId="585" priority="102"/>
    <cfRule type="duplicateValues" dxfId="584" priority="103"/>
  </conditionalFormatting>
  <conditionalFormatting sqref="B67:B68">
    <cfRule type="duplicateValues" dxfId="583" priority="101"/>
  </conditionalFormatting>
  <conditionalFormatting sqref="B67:B68">
    <cfRule type="duplicateValues" dxfId="582" priority="100"/>
  </conditionalFormatting>
  <conditionalFormatting sqref="A67:A68">
    <cfRule type="duplicateValues" dxfId="581" priority="99"/>
  </conditionalFormatting>
  <conditionalFormatting sqref="A67:A68">
    <cfRule type="duplicateValues" dxfId="580" priority="98"/>
  </conditionalFormatting>
  <conditionalFormatting sqref="B67:B68">
    <cfRule type="duplicateValues" dxfId="579" priority="96"/>
    <cfRule type="duplicateValues" dxfId="578" priority="97"/>
  </conditionalFormatting>
  <conditionalFormatting sqref="B63:B66">
    <cfRule type="duplicateValues" dxfId="577" priority="95"/>
  </conditionalFormatting>
  <conditionalFormatting sqref="B63:B66">
    <cfRule type="duplicateValues" dxfId="576" priority="94"/>
  </conditionalFormatting>
  <conditionalFormatting sqref="A63:A66">
    <cfRule type="duplicateValues" dxfId="575" priority="93"/>
  </conditionalFormatting>
  <conditionalFormatting sqref="A63:A66">
    <cfRule type="duplicateValues" dxfId="574" priority="92"/>
  </conditionalFormatting>
  <conditionalFormatting sqref="B63:B66">
    <cfRule type="duplicateValues" dxfId="573" priority="90"/>
    <cfRule type="duplicateValues" dxfId="572" priority="91"/>
  </conditionalFormatting>
  <conditionalFormatting sqref="B25:B28">
    <cfRule type="duplicateValues" dxfId="571" priority="89"/>
  </conditionalFormatting>
  <conditionalFormatting sqref="B29:B30">
    <cfRule type="duplicateValues" dxfId="570" priority="88"/>
  </conditionalFormatting>
  <conditionalFormatting sqref="B29:B30">
    <cfRule type="duplicateValues" dxfId="569" priority="87"/>
  </conditionalFormatting>
  <conditionalFormatting sqref="B29:B30">
    <cfRule type="duplicateValues" dxfId="568" priority="86"/>
  </conditionalFormatting>
  <conditionalFormatting sqref="B29:B30">
    <cfRule type="duplicateValues" dxfId="567" priority="85"/>
  </conditionalFormatting>
  <conditionalFormatting sqref="B29:B30">
    <cfRule type="duplicateValues" dxfId="566" priority="83"/>
    <cfRule type="duplicateValues" dxfId="565" priority="84"/>
  </conditionalFormatting>
  <conditionalFormatting sqref="B29:B30">
    <cfRule type="duplicateValues" dxfId="564" priority="82"/>
  </conditionalFormatting>
  <conditionalFormatting sqref="B29:B30">
    <cfRule type="duplicateValues" dxfId="563" priority="81"/>
  </conditionalFormatting>
  <conditionalFormatting sqref="B29:B30">
    <cfRule type="duplicateValues" dxfId="562" priority="80"/>
  </conditionalFormatting>
  <conditionalFormatting sqref="B29:B30">
    <cfRule type="duplicateValues" dxfId="561" priority="76"/>
    <cfRule type="duplicateValues" dxfId="560" priority="77"/>
    <cfRule type="duplicateValues" dxfId="559" priority="78"/>
    <cfRule type="duplicateValues" dxfId="558" priority="79"/>
  </conditionalFormatting>
  <conditionalFormatting sqref="B29:B30">
    <cfRule type="duplicateValues" dxfId="557" priority="75"/>
  </conditionalFormatting>
  <conditionalFormatting sqref="B29:B30">
    <cfRule type="duplicateValues" dxfId="556" priority="74"/>
  </conditionalFormatting>
  <conditionalFormatting sqref="B29:B30">
    <cfRule type="duplicateValues" dxfId="555" priority="73"/>
  </conditionalFormatting>
  <conditionalFormatting sqref="B29:B30">
    <cfRule type="duplicateValues" dxfId="554" priority="72"/>
  </conditionalFormatting>
  <conditionalFormatting sqref="B29:B30">
    <cfRule type="duplicateValues" dxfId="553" priority="71"/>
  </conditionalFormatting>
  <conditionalFormatting sqref="B29:B30">
    <cfRule type="duplicateValues" dxfId="552" priority="70"/>
  </conditionalFormatting>
  <conditionalFormatting sqref="B29:B30">
    <cfRule type="duplicateValues" dxfId="551" priority="68"/>
    <cfRule type="duplicateValues" dxfId="550" priority="69"/>
  </conditionalFormatting>
  <conditionalFormatting sqref="B29:B30">
    <cfRule type="duplicateValues" dxfId="549" priority="66"/>
    <cfRule type="duplicateValues" dxfId="548" priority="67"/>
  </conditionalFormatting>
  <conditionalFormatting sqref="B29:B30">
    <cfRule type="duplicateValues" dxfId="547" priority="64"/>
    <cfRule type="duplicateValues" dxfId="546" priority="65"/>
  </conditionalFormatting>
  <conditionalFormatting sqref="B29:B30">
    <cfRule type="duplicateValues" dxfId="545" priority="63"/>
  </conditionalFormatting>
  <conditionalFormatting sqref="B29:B30">
    <cfRule type="duplicateValues" dxfId="544" priority="61"/>
    <cfRule type="duplicateValues" dxfId="543" priority="62"/>
  </conditionalFormatting>
  <conditionalFormatting sqref="B29:B30">
    <cfRule type="duplicateValues" dxfId="542" priority="60"/>
  </conditionalFormatting>
  <conditionalFormatting sqref="B29:B30">
    <cfRule type="duplicateValues" dxfId="541" priority="59"/>
  </conditionalFormatting>
  <conditionalFormatting sqref="B29:B30">
    <cfRule type="duplicateValues" dxfId="540" priority="58"/>
  </conditionalFormatting>
  <conditionalFormatting sqref="B29:B30">
    <cfRule type="duplicateValues" dxfId="539" priority="57"/>
  </conditionalFormatting>
  <conditionalFormatting sqref="B29:B30">
    <cfRule type="duplicateValues" dxfId="538" priority="56"/>
  </conditionalFormatting>
  <conditionalFormatting sqref="B29:B30">
    <cfRule type="duplicateValues" dxfId="537" priority="55"/>
  </conditionalFormatting>
  <conditionalFormatting sqref="B29:B30">
    <cfRule type="duplicateValues" dxfId="536" priority="54"/>
  </conditionalFormatting>
  <conditionalFormatting sqref="B29:B30">
    <cfRule type="duplicateValues" dxfId="535" priority="53"/>
  </conditionalFormatting>
  <conditionalFormatting sqref="B29:C30">
    <cfRule type="duplicateValues" dxfId="534" priority="52"/>
  </conditionalFormatting>
  <conditionalFormatting sqref="B29:B30">
    <cfRule type="duplicateValues" dxfId="533" priority="50"/>
    <cfRule type="duplicateValues" dxfId="532" priority="51"/>
  </conditionalFormatting>
  <conditionalFormatting sqref="B29:B30">
    <cfRule type="duplicateValues" dxfId="531" priority="49"/>
  </conditionalFormatting>
  <conditionalFormatting sqref="B29:B30">
    <cfRule type="duplicateValues" dxfId="530" priority="48"/>
  </conditionalFormatting>
  <conditionalFormatting sqref="B29:B30">
    <cfRule type="duplicateValues" dxfId="529" priority="47"/>
  </conditionalFormatting>
  <conditionalFormatting sqref="B29:C30">
    <cfRule type="duplicateValues" dxfId="528" priority="46"/>
  </conditionalFormatting>
  <conditionalFormatting sqref="B29:B30">
    <cfRule type="duplicateValues" dxfId="527" priority="45"/>
  </conditionalFormatting>
  <conditionalFormatting sqref="B31">
    <cfRule type="duplicateValues" dxfId="526" priority="44"/>
  </conditionalFormatting>
  <conditionalFormatting sqref="B31">
    <cfRule type="duplicateValues" dxfId="525" priority="43"/>
  </conditionalFormatting>
  <conditionalFormatting sqref="B31">
    <cfRule type="duplicateValues" dxfId="524" priority="42"/>
  </conditionalFormatting>
  <conditionalFormatting sqref="B31">
    <cfRule type="duplicateValues" dxfId="523" priority="41"/>
  </conditionalFormatting>
  <conditionalFormatting sqref="B31">
    <cfRule type="duplicateValues" dxfId="522" priority="39"/>
    <cfRule type="duplicateValues" dxfId="521" priority="40"/>
  </conditionalFormatting>
  <conditionalFormatting sqref="B31">
    <cfRule type="duplicateValues" dxfId="520" priority="38"/>
  </conditionalFormatting>
  <conditionalFormatting sqref="B31">
    <cfRule type="duplicateValues" dxfId="519" priority="37"/>
  </conditionalFormatting>
  <conditionalFormatting sqref="B31">
    <cfRule type="duplicateValues" dxfId="518" priority="36"/>
  </conditionalFormatting>
  <conditionalFormatting sqref="B31">
    <cfRule type="duplicateValues" dxfId="517" priority="32"/>
    <cfRule type="duplicateValues" dxfId="516" priority="33"/>
    <cfRule type="duplicateValues" dxfId="515" priority="34"/>
    <cfRule type="duplicateValues" dxfId="514" priority="35"/>
  </conditionalFormatting>
  <conditionalFormatting sqref="B31">
    <cfRule type="duplicateValues" dxfId="513" priority="31"/>
  </conditionalFormatting>
  <conditionalFormatting sqref="B31">
    <cfRule type="duplicateValues" dxfId="512" priority="30"/>
  </conditionalFormatting>
  <conditionalFormatting sqref="B31">
    <cfRule type="duplicateValues" dxfId="511" priority="29"/>
  </conditionalFormatting>
  <conditionalFormatting sqref="B31">
    <cfRule type="duplicateValues" dxfId="510" priority="28"/>
  </conditionalFormatting>
  <conditionalFormatting sqref="B31">
    <cfRule type="duplicateValues" dxfId="509" priority="27"/>
  </conditionalFormatting>
  <conditionalFormatting sqref="B31">
    <cfRule type="duplicateValues" dxfId="508" priority="26"/>
  </conditionalFormatting>
  <conditionalFormatting sqref="B31">
    <cfRule type="duplicateValues" dxfId="507" priority="24"/>
    <cfRule type="duplicateValues" dxfId="506" priority="25"/>
  </conditionalFormatting>
  <conditionalFormatting sqref="B31">
    <cfRule type="duplicateValues" dxfId="505" priority="22"/>
    <cfRule type="duplicateValues" dxfId="504" priority="23"/>
  </conditionalFormatting>
  <conditionalFormatting sqref="B31">
    <cfRule type="duplicateValues" dxfId="503" priority="20"/>
    <cfRule type="duplicateValues" dxfId="502" priority="21"/>
  </conditionalFormatting>
  <conditionalFormatting sqref="B31">
    <cfRule type="duplicateValues" dxfId="501" priority="19"/>
  </conditionalFormatting>
  <conditionalFormatting sqref="B31">
    <cfRule type="duplicateValues" dxfId="500" priority="17"/>
    <cfRule type="duplicateValues" dxfId="499" priority="18"/>
  </conditionalFormatting>
  <conditionalFormatting sqref="B31">
    <cfRule type="duplicateValues" dxfId="498" priority="16"/>
  </conditionalFormatting>
  <conditionalFormatting sqref="B31">
    <cfRule type="duplicateValues" dxfId="497" priority="15"/>
  </conditionalFormatting>
  <conditionalFormatting sqref="B31">
    <cfRule type="duplicateValues" dxfId="496" priority="14"/>
  </conditionalFormatting>
  <conditionalFormatting sqref="B31">
    <cfRule type="duplicateValues" dxfId="495" priority="13"/>
  </conditionalFormatting>
  <conditionalFormatting sqref="B31">
    <cfRule type="duplicateValues" dxfId="494" priority="12"/>
  </conditionalFormatting>
  <conditionalFormatting sqref="B31">
    <cfRule type="duplicateValues" dxfId="493" priority="11"/>
  </conditionalFormatting>
  <conditionalFormatting sqref="B31">
    <cfRule type="duplicateValues" dxfId="492" priority="10"/>
  </conditionalFormatting>
  <conditionalFormatting sqref="B31">
    <cfRule type="duplicateValues" dxfId="491" priority="9"/>
  </conditionalFormatting>
  <conditionalFormatting sqref="B31:C31">
    <cfRule type="duplicateValues" dxfId="490" priority="8"/>
  </conditionalFormatting>
  <conditionalFormatting sqref="B31">
    <cfRule type="duplicateValues" dxfId="489" priority="6"/>
    <cfRule type="duplicateValues" dxfId="488" priority="7"/>
  </conditionalFormatting>
  <conditionalFormatting sqref="B31">
    <cfRule type="duplicateValues" dxfId="487" priority="5"/>
  </conditionalFormatting>
  <conditionalFormatting sqref="B31">
    <cfRule type="duplicateValues" dxfId="486" priority="4"/>
  </conditionalFormatting>
  <conditionalFormatting sqref="B31">
    <cfRule type="duplicateValues" dxfId="485" priority="3"/>
  </conditionalFormatting>
  <conditionalFormatting sqref="B31:C31">
    <cfRule type="duplicateValues" dxfId="484" priority="2"/>
  </conditionalFormatting>
  <conditionalFormatting sqref="B31">
    <cfRule type="duplicateValues" dxfId="483" priority="1"/>
  </conditionalFormatting>
  <pageMargins left="7.874015748031496E-2" right="7.874015748031496E-2" top="0.35433070866141736" bottom="0.35433070866141736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topLeftCell="A34" workbookViewId="0">
      <selection activeCell="D43" sqref="D43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</cols>
  <sheetData>
    <row r="1" spans="1:3" ht="18" x14ac:dyDescent="0.25">
      <c r="A1" s="7" t="s">
        <v>18</v>
      </c>
      <c r="B1" s="16">
        <v>41245254</v>
      </c>
      <c r="C1" t="str">
        <f t="shared" ref="C1:C45" si="0">CONCATENATE(A1,B1)</f>
        <v>0041245254</v>
      </c>
    </row>
    <row r="2" spans="1:3" ht="18" x14ac:dyDescent="0.25">
      <c r="A2" s="7" t="s">
        <v>18</v>
      </c>
      <c r="B2" s="29">
        <v>41258714</v>
      </c>
      <c r="C2" t="str">
        <f t="shared" si="0"/>
        <v>0041258714</v>
      </c>
    </row>
    <row r="3" spans="1:3" ht="18" x14ac:dyDescent="0.25">
      <c r="A3" s="7" t="s">
        <v>18</v>
      </c>
      <c r="B3" s="29">
        <v>41258130</v>
      </c>
      <c r="C3" t="str">
        <f t="shared" si="0"/>
        <v>0041258130</v>
      </c>
    </row>
    <row r="4" spans="1:3" ht="18" x14ac:dyDescent="0.25">
      <c r="A4" s="7" t="s">
        <v>18</v>
      </c>
      <c r="B4" s="29">
        <v>41257551</v>
      </c>
      <c r="C4" t="str">
        <f t="shared" si="0"/>
        <v>0041257551</v>
      </c>
    </row>
    <row r="5" spans="1:3" ht="18" x14ac:dyDescent="0.25">
      <c r="A5" s="7" t="s">
        <v>18</v>
      </c>
      <c r="B5" s="29">
        <v>41258651</v>
      </c>
      <c r="C5" t="str">
        <f t="shared" si="0"/>
        <v>0041258651</v>
      </c>
    </row>
    <row r="6" spans="1:3" ht="18" x14ac:dyDescent="0.25">
      <c r="A6" s="7" t="s">
        <v>18</v>
      </c>
      <c r="B6" s="16">
        <v>41258294</v>
      </c>
      <c r="C6" t="str">
        <f t="shared" si="0"/>
        <v>0041258294</v>
      </c>
    </row>
    <row r="7" spans="1:3" ht="18" x14ac:dyDescent="0.25">
      <c r="A7" s="7" t="s">
        <v>18</v>
      </c>
      <c r="B7" s="29">
        <v>41255261</v>
      </c>
      <c r="C7" t="str">
        <f t="shared" si="0"/>
        <v>0041255261</v>
      </c>
    </row>
    <row r="8" spans="1:3" ht="18" x14ac:dyDescent="0.25">
      <c r="A8" s="7" t="s">
        <v>18</v>
      </c>
      <c r="B8" s="29">
        <v>41260846</v>
      </c>
      <c r="C8" t="str">
        <f t="shared" si="0"/>
        <v>0041260846</v>
      </c>
    </row>
    <row r="9" spans="1:3" ht="18" x14ac:dyDescent="0.25">
      <c r="A9" s="7" t="s">
        <v>18</v>
      </c>
      <c r="B9" s="29">
        <v>41262645</v>
      </c>
      <c r="C9" t="str">
        <f t="shared" si="0"/>
        <v>0041262645</v>
      </c>
    </row>
    <row r="10" spans="1:3" ht="18" x14ac:dyDescent="0.25">
      <c r="A10" s="7" t="s">
        <v>18</v>
      </c>
      <c r="B10" s="29">
        <v>41262661</v>
      </c>
      <c r="C10" t="str">
        <f t="shared" si="0"/>
        <v>0041262661</v>
      </c>
    </row>
    <row r="11" spans="1:3" ht="18" x14ac:dyDescent="0.25">
      <c r="A11" s="7" t="s">
        <v>18</v>
      </c>
      <c r="B11" s="35">
        <v>41123518</v>
      </c>
      <c r="C11" t="str">
        <f t="shared" si="0"/>
        <v>0041123518</v>
      </c>
    </row>
    <row r="12" spans="1:3" ht="18" x14ac:dyDescent="0.25">
      <c r="A12" s="7" t="s">
        <v>18</v>
      </c>
      <c r="B12" s="29">
        <v>41260664</v>
      </c>
      <c r="C12" t="str">
        <f t="shared" si="0"/>
        <v>0041260664</v>
      </c>
    </row>
    <row r="13" spans="1:3" ht="18" x14ac:dyDescent="0.25">
      <c r="A13" s="7" t="s">
        <v>18</v>
      </c>
      <c r="B13" s="29">
        <v>41239294</v>
      </c>
      <c r="C13" t="str">
        <f t="shared" si="0"/>
        <v>0041239294</v>
      </c>
    </row>
    <row r="14" spans="1:3" ht="18" x14ac:dyDescent="0.25">
      <c r="A14" s="7" t="s">
        <v>18</v>
      </c>
      <c r="B14" s="29">
        <v>41262170</v>
      </c>
      <c r="C14" t="str">
        <f t="shared" si="0"/>
        <v>0041262170</v>
      </c>
    </row>
    <row r="15" spans="1:3" ht="18" x14ac:dyDescent="0.25">
      <c r="A15" s="7" t="s">
        <v>18</v>
      </c>
      <c r="B15" s="29">
        <v>41265347</v>
      </c>
      <c r="C15" t="str">
        <f t="shared" si="0"/>
        <v>0041265347</v>
      </c>
    </row>
    <row r="16" spans="1:3" ht="18" x14ac:dyDescent="0.25">
      <c r="A16" s="7" t="s">
        <v>18</v>
      </c>
      <c r="B16" s="29">
        <v>41267412</v>
      </c>
      <c r="C16" t="str">
        <f t="shared" si="0"/>
        <v>0041267412</v>
      </c>
    </row>
    <row r="17" spans="1:3" ht="18" x14ac:dyDescent="0.25">
      <c r="A17" s="7" t="s">
        <v>18</v>
      </c>
      <c r="B17" s="16">
        <v>41262897</v>
      </c>
      <c r="C17" t="str">
        <f t="shared" si="0"/>
        <v>0041262897</v>
      </c>
    </row>
    <row r="18" spans="1:3" ht="18" x14ac:dyDescent="0.25">
      <c r="A18" s="7" t="s">
        <v>18</v>
      </c>
      <c r="B18" s="16">
        <v>41272301</v>
      </c>
      <c r="C18" t="str">
        <f t="shared" si="0"/>
        <v>0041272301</v>
      </c>
    </row>
    <row r="19" spans="1:3" s="44" customFormat="1" ht="18" x14ac:dyDescent="0.25">
      <c r="A19" s="7" t="s">
        <v>18</v>
      </c>
      <c r="B19" s="16">
        <v>41271525</v>
      </c>
      <c r="C19" s="44" t="str">
        <f t="shared" si="0"/>
        <v>0041271525</v>
      </c>
    </row>
    <row r="20" spans="1:3" s="50" customFormat="1" ht="18" x14ac:dyDescent="0.25">
      <c r="A20" s="7" t="s">
        <v>18</v>
      </c>
      <c r="B20" s="46">
        <v>41283751</v>
      </c>
      <c r="C20" s="50" t="str">
        <f t="shared" si="0"/>
        <v>0041283751</v>
      </c>
    </row>
    <row r="21" spans="1:3" s="50" customFormat="1" ht="18" x14ac:dyDescent="0.25">
      <c r="A21" s="7" t="s">
        <v>18</v>
      </c>
      <c r="B21" s="46">
        <v>41283517</v>
      </c>
      <c r="C21" s="50" t="str">
        <f t="shared" si="0"/>
        <v>0041283517</v>
      </c>
    </row>
    <row r="22" spans="1:3" s="53" customFormat="1" ht="18" x14ac:dyDescent="0.25">
      <c r="A22" s="7" t="s">
        <v>18</v>
      </c>
      <c r="B22" s="11">
        <v>41271891</v>
      </c>
      <c r="C22" s="53" t="str">
        <f t="shared" si="0"/>
        <v>0041271891</v>
      </c>
    </row>
    <row r="23" spans="1:3" ht="18" x14ac:dyDescent="0.25">
      <c r="A23" s="7" t="s">
        <v>18</v>
      </c>
      <c r="B23" s="16">
        <v>41263848</v>
      </c>
      <c r="C23" t="str">
        <f t="shared" si="0"/>
        <v>0041263848</v>
      </c>
    </row>
    <row r="24" spans="1:3" ht="18" x14ac:dyDescent="0.25">
      <c r="A24" s="7" t="s">
        <v>18</v>
      </c>
      <c r="B24" s="16">
        <v>41248737</v>
      </c>
      <c r="C24" t="str">
        <f t="shared" si="0"/>
        <v>0041248737</v>
      </c>
    </row>
    <row r="25" spans="1:3" ht="18" x14ac:dyDescent="0.25">
      <c r="A25" s="7" t="s">
        <v>18</v>
      </c>
      <c r="B25" s="16">
        <v>41265343</v>
      </c>
      <c r="C25" t="str">
        <f t="shared" si="0"/>
        <v>0041265343</v>
      </c>
    </row>
    <row r="26" spans="1:3" ht="18" x14ac:dyDescent="0.25">
      <c r="A26" s="7" t="s">
        <v>18</v>
      </c>
      <c r="B26" s="16">
        <v>41255958</v>
      </c>
      <c r="C26" t="str">
        <f t="shared" si="0"/>
        <v>0041255958</v>
      </c>
    </row>
    <row r="27" spans="1:3" ht="18" x14ac:dyDescent="0.25">
      <c r="A27" s="7" t="s">
        <v>18</v>
      </c>
      <c r="B27" s="16">
        <v>41255980</v>
      </c>
      <c r="C27" t="str">
        <f t="shared" si="0"/>
        <v>0041255980</v>
      </c>
    </row>
    <row r="28" spans="1:3" ht="18" x14ac:dyDescent="0.25">
      <c r="A28" s="7" t="s">
        <v>18</v>
      </c>
      <c r="B28" s="16">
        <v>41266096</v>
      </c>
      <c r="C28" t="str">
        <f t="shared" si="0"/>
        <v>0041266096</v>
      </c>
    </row>
    <row r="29" spans="1:3" ht="18" x14ac:dyDescent="0.25">
      <c r="A29" s="7" t="s">
        <v>18</v>
      </c>
      <c r="B29" s="35">
        <v>41276465</v>
      </c>
      <c r="C29" t="str">
        <f t="shared" si="0"/>
        <v>0041276465</v>
      </c>
    </row>
    <row r="30" spans="1:3" ht="18" x14ac:dyDescent="0.25">
      <c r="A30" s="7" t="s">
        <v>18</v>
      </c>
      <c r="B30" s="35">
        <v>41266173</v>
      </c>
      <c r="C30" t="str">
        <f t="shared" si="0"/>
        <v>0041266173</v>
      </c>
    </row>
    <row r="31" spans="1:3" ht="18" x14ac:dyDescent="0.25">
      <c r="A31" s="7" t="s">
        <v>18</v>
      </c>
      <c r="B31" s="16">
        <v>41266835</v>
      </c>
      <c r="C31" t="str">
        <f t="shared" si="0"/>
        <v>0041266835</v>
      </c>
    </row>
    <row r="32" spans="1:3" ht="18" x14ac:dyDescent="0.25">
      <c r="A32" s="7" t="s">
        <v>18</v>
      </c>
      <c r="B32" s="35">
        <v>41266877</v>
      </c>
      <c r="C32" t="str">
        <f t="shared" si="0"/>
        <v>0041266877</v>
      </c>
    </row>
    <row r="33" spans="1:3" ht="18" x14ac:dyDescent="0.25">
      <c r="A33" s="7" t="s">
        <v>18</v>
      </c>
      <c r="B33" s="35">
        <v>41266240</v>
      </c>
      <c r="C33" t="str">
        <f t="shared" si="0"/>
        <v>0041266240</v>
      </c>
    </row>
    <row r="34" spans="1:3" ht="18" x14ac:dyDescent="0.25">
      <c r="A34" s="7" t="s">
        <v>18</v>
      </c>
      <c r="B34" s="16">
        <v>41268508</v>
      </c>
      <c r="C34" t="str">
        <f t="shared" si="0"/>
        <v>0041268508</v>
      </c>
    </row>
    <row r="35" spans="1:3" ht="18" x14ac:dyDescent="0.25">
      <c r="A35" s="7" t="s">
        <v>18</v>
      </c>
      <c r="B35" s="35">
        <v>41267016</v>
      </c>
      <c r="C35" t="str">
        <f t="shared" si="0"/>
        <v>0041267016</v>
      </c>
    </row>
    <row r="36" spans="1:3" ht="18" x14ac:dyDescent="0.25">
      <c r="A36" s="7" t="s">
        <v>18</v>
      </c>
      <c r="B36" s="35">
        <v>41266925</v>
      </c>
      <c r="C36" t="str">
        <f t="shared" si="0"/>
        <v>0041266925</v>
      </c>
    </row>
    <row r="37" spans="1:3" ht="18" x14ac:dyDescent="0.25">
      <c r="A37" s="7" t="s">
        <v>18</v>
      </c>
      <c r="B37" s="16">
        <v>41266241</v>
      </c>
      <c r="C37" t="str">
        <f t="shared" si="0"/>
        <v>0041266241</v>
      </c>
    </row>
    <row r="38" spans="1:3" ht="18" x14ac:dyDescent="0.25">
      <c r="A38" s="7" t="s">
        <v>18</v>
      </c>
      <c r="B38" s="35">
        <v>41266123</v>
      </c>
      <c r="C38" t="str">
        <f t="shared" si="0"/>
        <v>0041266123</v>
      </c>
    </row>
    <row r="39" spans="1:3" ht="18" x14ac:dyDescent="0.25">
      <c r="A39" s="7" t="s">
        <v>18</v>
      </c>
      <c r="B39" s="35">
        <v>41266115</v>
      </c>
      <c r="C39" t="str">
        <f t="shared" si="0"/>
        <v>0041266115</v>
      </c>
    </row>
    <row r="40" spans="1:3" ht="18" x14ac:dyDescent="0.25">
      <c r="A40" s="7" t="s">
        <v>18</v>
      </c>
      <c r="B40" s="35">
        <v>41266966</v>
      </c>
      <c r="C40" t="str">
        <f t="shared" si="0"/>
        <v>0041266966</v>
      </c>
    </row>
    <row r="41" spans="1:3" ht="18" x14ac:dyDescent="0.25">
      <c r="A41" s="7" t="s">
        <v>18</v>
      </c>
      <c r="B41" s="35">
        <v>41268577</v>
      </c>
      <c r="C41" t="str">
        <f t="shared" si="0"/>
        <v>0041268577</v>
      </c>
    </row>
    <row r="42" spans="1:3" ht="18" x14ac:dyDescent="0.25">
      <c r="A42" s="7" t="s">
        <v>18</v>
      </c>
      <c r="B42" s="16">
        <v>41266239</v>
      </c>
      <c r="C42" t="str">
        <f t="shared" si="0"/>
        <v>0041266239</v>
      </c>
    </row>
    <row r="43" spans="1:3" ht="18" x14ac:dyDescent="0.25">
      <c r="A43" s="7" t="s">
        <v>18</v>
      </c>
      <c r="B43" s="16">
        <v>41214073</v>
      </c>
      <c r="C43" t="str">
        <f t="shared" si="0"/>
        <v>0041214073</v>
      </c>
    </row>
    <row r="44" spans="1:3" ht="18" x14ac:dyDescent="0.25">
      <c r="A44" s="7" t="s">
        <v>18</v>
      </c>
      <c r="B44" s="11">
        <v>41275231</v>
      </c>
      <c r="C44" t="str">
        <f t="shared" si="0"/>
        <v>0041275231</v>
      </c>
    </row>
    <row r="45" spans="1:3" ht="18" x14ac:dyDescent="0.25">
      <c r="A45" s="7" t="s">
        <v>18</v>
      </c>
      <c r="B45" s="11">
        <v>41275297</v>
      </c>
      <c r="C45" t="str">
        <f t="shared" si="0"/>
        <v>0041275297</v>
      </c>
    </row>
    <row r="46" spans="1:3" ht="18" x14ac:dyDescent="0.25">
      <c r="B46" s="11"/>
    </row>
    <row r="47" spans="1:3" ht="18" x14ac:dyDescent="0.25">
      <c r="B47" s="31"/>
    </row>
  </sheetData>
  <conditionalFormatting sqref="B2:B6">
    <cfRule type="duplicateValues" dxfId="482" priority="734"/>
  </conditionalFormatting>
  <conditionalFormatting sqref="B2:B6">
    <cfRule type="duplicateValues" dxfId="481" priority="733"/>
  </conditionalFormatting>
  <conditionalFormatting sqref="B2:B6">
    <cfRule type="duplicateValues" dxfId="480" priority="732"/>
  </conditionalFormatting>
  <conditionalFormatting sqref="B2:B6">
    <cfRule type="duplicateValues" dxfId="479" priority="731"/>
  </conditionalFormatting>
  <conditionalFormatting sqref="B2:B6">
    <cfRule type="duplicateValues" dxfId="478" priority="729"/>
    <cfRule type="duplicateValues" dxfId="477" priority="730"/>
  </conditionalFormatting>
  <conditionalFormatting sqref="B2:B6">
    <cfRule type="duplicateValues" dxfId="476" priority="728"/>
  </conditionalFormatting>
  <conditionalFormatting sqref="B2:B6">
    <cfRule type="duplicateValues" dxfId="475" priority="727"/>
  </conditionalFormatting>
  <conditionalFormatting sqref="B2:B6">
    <cfRule type="duplicateValues" dxfId="474" priority="726"/>
  </conditionalFormatting>
  <conditionalFormatting sqref="B2:B6">
    <cfRule type="duplicateValues" dxfId="473" priority="722"/>
    <cfRule type="duplicateValues" dxfId="472" priority="723"/>
    <cfRule type="duplicateValues" dxfId="471" priority="724"/>
    <cfRule type="duplicateValues" dxfId="470" priority="725"/>
  </conditionalFormatting>
  <conditionalFormatting sqref="B2:B6">
    <cfRule type="duplicateValues" dxfId="469" priority="721"/>
  </conditionalFormatting>
  <conditionalFormatting sqref="B2:B6">
    <cfRule type="duplicateValues" dxfId="468" priority="720"/>
  </conditionalFormatting>
  <conditionalFormatting sqref="B2:B6">
    <cfRule type="duplicateValues" dxfId="467" priority="719"/>
  </conditionalFormatting>
  <conditionalFormatting sqref="B2:B6">
    <cfRule type="duplicateValues" dxfId="466" priority="718"/>
  </conditionalFormatting>
  <conditionalFormatting sqref="B2:B6">
    <cfRule type="duplicateValues" dxfId="465" priority="717"/>
  </conditionalFormatting>
  <conditionalFormatting sqref="B2:B6">
    <cfRule type="duplicateValues" dxfId="464" priority="716"/>
  </conditionalFormatting>
  <conditionalFormatting sqref="B2:B6">
    <cfRule type="duplicateValues" dxfId="463" priority="714"/>
    <cfRule type="duplicateValues" dxfId="462" priority="715"/>
  </conditionalFormatting>
  <conditionalFormatting sqref="B2:B6">
    <cfRule type="duplicateValues" dxfId="461" priority="712"/>
    <cfRule type="duplicateValues" dxfId="460" priority="713"/>
  </conditionalFormatting>
  <conditionalFormatting sqref="B2:B6">
    <cfRule type="duplicateValues" dxfId="459" priority="710"/>
    <cfRule type="duplicateValues" dxfId="458" priority="711"/>
  </conditionalFormatting>
  <conditionalFormatting sqref="B2:B6">
    <cfRule type="duplicateValues" dxfId="457" priority="709"/>
  </conditionalFormatting>
  <conditionalFormatting sqref="B2:B6">
    <cfRule type="duplicateValues" dxfId="456" priority="707"/>
    <cfRule type="duplicateValues" dxfId="455" priority="708"/>
  </conditionalFormatting>
  <conditionalFormatting sqref="B2:B6">
    <cfRule type="duplicateValues" dxfId="454" priority="706"/>
  </conditionalFormatting>
  <conditionalFormatting sqref="B2:B6">
    <cfRule type="duplicateValues" dxfId="453" priority="705"/>
  </conditionalFormatting>
  <conditionalFormatting sqref="B2:B6">
    <cfRule type="duplicateValues" dxfId="452" priority="704"/>
  </conditionalFormatting>
  <conditionalFormatting sqref="B2:B6">
    <cfRule type="duplicateValues" dxfId="451" priority="703"/>
  </conditionalFormatting>
  <conditionalFormatting sqref="B2:B6">
    <cfRule type="duplicateValues" dxfId="450" priority="702"/>
  </conditionalFormatting>
  <conditionalFormatting sqref="B2:B6">
    <cfRule type="duplicateValues" dxfId="449" priority="701"/>
  </conditionalFormatting>
  <conditionalFormatting sqref="B2:B6">
    <cfRule type="duplicateValues" dxfId="448" priority="700"/>
  </conditionalFormatting>
  <conditionalFormatting sqref="B2:B6">
    <cfRule type="duplicateValues" dxfId="447" priority="699"/>
  </conditionalFormatting>
  <conditionalFormatting sqref="B2:B6">
    <cfRule type="duplicateValues" dxfId="446" priority="698"/>
  </conditionalFormatting>
  <conditionalFormatting sqref="B2:B6">
    <cfRule type="duplicateValues" dxfId="445" priority="696"/>
    <cfRule type="duplicateValues" dxfId="444" priority="697"/>
  </conditionalFormatting>
  <conditionalFormatting sqref="B2:B6">
    <cfRule type="duplicateValues" dxfId="443" priority="695"/>
  </conditionalFormatting>
  <conditionalFormatting sqref="B2:B6">
    <cfRule type="duplicateValues" dxfId="442" priority="694"/>
  </conditionalFormatting>
  <conditionalFormatting sqref="B2:B6">
    <cfRule type="duplicateValues" dxfId="441" priority="693"/>
  </conditionalFormatting>
  <conditionalFormatting sqref="B2:B6">
    <cfRule type="duplicateValues" dxfId="440" priority="692"/>
  </conditionalFormatting>
  <conditionalFormatting sqref="B7">
    <cfRule type="duplicateValues" dxfId="439" priority="691"/>
  </conditionalFormatting>
  <conditionalFormatting sqref="B7">
    <cfRule type="duplicateValues" dxfId="438" priority="690"/>
  </conditionalFormatting>
  <conditionalFormatting sqref="B7">
    <cfRule type="duplicateValues" dxfId="437" priority="689"/>
  </conditionalFormatting>
  <conditionalFormatting sqref="B7">
    <cfRule type="duplicateValues" dxfId="436" priority="688"/>
  </conditionalFormatting>
  <conditionalFormatting sqref="B7">
    <cfRule type="duplicateValues" dxfId="435" priority="686"/>
    <cfRule type="duplicateValues" dxfId="434" priority="687"/>
  </conditionalFormatting>
  <conditionalFormatting sqref="B7">
    <cfRule type="duplicateValues" dxfId="433" priority="685"/>
  </conditionalFormatting>
  <conditionalFormatting sqref="B7">
    <cfRule type="duplicateValues" dxfId="432" priority="684"/>
  </conditionalFormatting>
  <conditionalFormatting sqref="B7">
    <cfRule type="duplicateValues" dxfId="431" priority="683"/>
  </conditionalFormatting>
  <conditionalFormatting sqref="B7">
    <cfRule type="duplicateValues" dxfId="430" priority="679"/>
    <cfRule type="duplicateValues" dxfId="429" priority="680"/>
    <cfRule type="duplicateValues" dxfId="428" priority="681"/>
    <cfRule type="duplicateValues" dxfId="427" priority="682"/>
  </conditionalFormatting>
  <conditionalFormatting sqref="B7">
    <cfRule type="duplicateValues" dxfId="426" priority="678"/>
  </conditionalFormatting>
  <conditionalFormatting sqref="B7">
    <cfRule type="duplicateValues" dxfId="425" priority="677"/>
  </conditionalFormatting>
  <conditionalFormatting sqref="B7">
    <cfRule type="duplicateValues" dxfId="424" priority="676"/>
  </conditionalFormatting>
  <conditionalFormatting sqref="B7">
    <cfRule type="duplicateValues" dxfId="423" priority="675"/>
  </conditionalFormatting>
  <conditionalFormatting sqref="B7">
    <cfRule type="duplicateValues" dxfId="422" priority="674"/>
  </conditionalFormatting>
  <conditionalFormatting sqref="B7">
    <cfRule type="duplicateValues" dxfId="421" priority="673"/>
  </conditionalFormatting>
  <conditionalFormatting sqref="B7">
    <cfRule type="duplicateValues" dxfId="420" priority="671"/>
    <cfRule type="duplicateValues" dxfId="419" priority="672"/>
  </conditionalFormatting>
  <conditionalFormatting sqref="B7">
    <cfRule type="duplicateValues" dxfId="418" priority="669"/>
    <cfRule type="duplicateValues" dxfId="417" priority="670"/>
  </conditionalFormatting>
  <conditionalFormatting sqref="B7">
    <cfRule type="duplicateValues" dxfId="416" priority="667"/>
    <cfRule type="duplicateValues" dxfId="415" priority="668"/>
  </conditionalFormatting>
  <conditionalFormatting sqref="B7">
    <cfRule type="duplicateValues" dxfId="414" priority="666"/>
  </conditionalFormatting>
  <conditionalFormatting sqref="B7">
    <cfRule type="duplicateValues" dxfId="413" priority="664"/>
    <cfRule type="duplicateValues" dxfId="412" priority="665"/>
  </conditionalFormatting>
  <conditionalFormatting sqref="B7">
    <cfRule type="duplicateValues" dxfId="411" priority="663"/>
  </conditionalFormatting>
  <conditionalFormatting sqref="B7">
    <cfRule type="duplicateValues" dxfId="410" priority="662"/>
  </conditionalFormatting>
  <conditionalFormatting sqref="B7">
    <cfRule type="duplicateValues" dxfId="409" priority="661"/>
  </conditionalFormatting>
  <conditionalFormatting sqref="B7">
    <cfRule type="duplicateValues" dxfId="408" priority="660"/>
  </conditionalFormatting>
  <conditionalFormatting sqref="B7">
    <cfRule type="duplicateValues" dxfId="407" priority="659"/>
  </conditionalFormatting>
  <conditionalFormatting sqref="B7">
    <cfRule type="duplicateValues" dxfId="406" priority="658"/>
  </conditionalFormatting>
  <conditionalFormatting sqref="B7">
    <cfRule type="duplicateValues" dxfId="405" priority="657"/>
  </conditionalFormatting>
  <conditionalFormatting sqref="B7">
    <cfRule type="duplicateValues" dxfId="404" priority="656"/>
  </conditionalFormatting>
  <conditionalFormatting sqref="B7">
    <cfRule type="duplicateValues" dxfId="403" priority="655"/>
  </conditionalFormatting>
  <conditionalFormatting sqref="B7">
    <cfRule type="duplicateValues" dxfId="402" priority="653"/>
    <cfRule type="duplicateValues" dxfId="401" priority="654"/>
  </conditionalFormatting>
  <conditionalFormatting sqref="B7">
    <cfRule type="duplicateValues" dxfId="400" priority="652"/>
  </conditionalFormatting>
  <conditionalFormatting sqref="B7">
    <cfRule type="duplicateValues" dxfId="399" priority="651"/>
  </conditionalFormatting>
  <conditionalFormatting sqref="B7">
    <cfRule type="duplicateValues" dxfId="398" priority="650"/>
  </conditionalFormatting>
  <conditionalFormatting sqref="B7">
    <cfRule type="duplicateValues" dxfId="397" priority="649"/>
  </conditionalFormatting>
  <conditionalFormatting sqref="B8">
    <cfRule type="duplicateValues" dxfId="396" priority="562"/>
  </conditionalFormatting>
  <conditionalFormatting sqref="B8">
    <cfRule type="duplicateValues" dxfId="395" priority="561"/>
  </conditionalFormatting>
  <conditionalFormatting sqref="B8">
    <cfRule type="duplicateValues" dxfId="394" priority="560"/>
  </conditionalFormatting>
  <conditionalFormatting sqref="B8">
    <cfRule type="duplicateValues" dxfId="393" priority="559"/>
  </conditionalFormatting>
  <conditionalFormatting sqref="B8">
    <cfRule type="duplicateValues" dxfId="392" priority="557"/>
    <cfRule type="duplicateValues" dxfId="391" priority="558"/>
  </conditionalFormatting>
  <conditionalFormatting sqref="B8">
    <cfRule type="duplicateValues" dxfId="390" priority="556"/>
  </conditionalFormatting>
  <conditionalFormatting sqref="B8">
    <cfRule type="duplicateValues" dxfId="389" priority="555"/>
  </conditionalFormatting>
  <conditionalFormatting sqref="B8">
    <cfRule type="duplicateValues" dxfId="388" priority="554"/>
  </conditionalFormatting>
  <conditionalFormatting sqref="B8">
    <cfRule type="duplicateValues" dxfId="387" priority="550"/>
    <cfRule type="duplicateValues" dxfId="386" priority="551"/>
    <cfRule type="duplicateValues" dxfId="385" priority="552"/>
    <cfRule type="duplicateValues" dxfId="384" priority="553"/>
  </conditionalFormatting>
  <conditionalFormatting sqref="B8">
    <cfRule type="duplicateValues" dxfId="383" priority="549"/>
  </conditionalFormatting>
  <conditionalFormatting sqref="B8">
    <cfRule type="duplicateValues" dxfId="382" priority="548"/>
  </conditionalFormatting>
  <conditionalFormatting sqref="B8">
    <cfRule type="duplicateValues" dxfId="381" priority="547"/>
  </conditionalFormatting>
  <conditionalFormatting sqref="B8">
    <cfRule type="duplicateValues" dxfId="380" priority="546"/>
  </conditionalFormatting>
  <conditionalFormatting sqref="B8">
    <cfRule type="duplicateValues" dxfId="379" priority="545"/>
  </conditionalFormatting>
  <conditionalFormatting sqref="B8">
    <cfRule type="duplicateValues" dxfId="378" priority="544"/>
  </conditionalFormatting>
  <conditionalFormatting sqref="B8">
    <cfRule type="duplicateValues" dxfId="377" priority="542"/>
    <cfRule type="duplicateValues" dxfId="376" priority="543"/>
  </conditionalFormatting>
  <conditionalFormatting sqref="B8">
    <cfRule type="duplicateValues" dxfId="375" priority="540"/>
    <cfRule type="duplicateValues" dxfId="374" priority="541"/>
  </conditionalFormatting>
  <conditionalFormatting sqref="B8">
    <cfRule type="duplicateValues" dxfId="373" priority="538"/>
    <cfRule type="duplicateValues" dxfId="372" priority="539"/>
  </conditionalFormatting>
  <conditionalFormatting sqref="B8">
    <cfRule type="duplicateValues" dxfId="371" priority="537"/>
  </conditionalFormatting>
  <conditionalFormatting sqref="B8">
    <cfRule type="duplicateValues" dxfId="370" priority="535"/>
    <cfRule type="duplicateValues" dxfId="369" priority="536"/>
  </conditionalFormatting>
  <conditionalFormatting sqref="B8">
    <cfRule type="duplicateValues" dxfId="368" priority="534"/>
  </conditionalFormatting>
  <conditionalFormatting sqref="B8">
    <cfRule type="duplicateValues" dxfId="367" priority="533"/>
  </conditionalFormatting>
  <conditionalFormatting sqref="B8">
    <cfRule type="duplicateValues" dxfId="366" priority="532"/>
  </conditionalFormatting>
  <conditionalFormatting sqref="B8">
    <cfRule type="duplicateValues" dxfId="365" priority="531"/>
  </conditionalFormatting>
  <conditionalFormatting sqref="B8">
    <cfRule type="duplicateValues" dxfId="364" priority="530"/>
  </conditionalFormatting>
  <conditionalFormatting sqref="B8">
    <cfRule type="duplicateValues" dxfId="363" priority="529"/>
  </conditionalFormatting>
  <conditionalFormatting sqref="B8">
    <cfRule type="duplicateValues" dxfId="362" priority="528"/>
  </conditionalFormatting>
  <conditionalFormatting sqref="B8">
    <cfRule type="duplicateValues" dxfId="361" priority="527"/>
  </conditionalFormatting>
  <conditionalFormatting sqref="B8">
    <cfRule type="duplicateValues" dxfId="360" priority="526"/>
  </conditionalFormatting>
  <conditionalFormatting sqref="B8">
    <cfRule type="duplicateValues" dxfId="359" priority="524"/>
    <cfRule type="duplicateValues" dxfId="358" priority="525"/>
  </conditionalFormatting>
  <conditionalFormatting sqref="B8">
    <cfRule type="duplicateValues" dxfId="357" priority="523"/>
  </conditionalFormatting>
  <conditionalFormatting sqref="B8">
    <cfRule type="duplicateValues" dxfId="356" priority="522"/>
  </conditionalFormatting>
  <conditionalFormatting sqref="B8">
    <cfRule type="duplicateValues" dxfId="355" priority="521"/>
  </conditionalFormatting>
  <conditionalFormatting sqref="B8">
    <cfRule type="duplicateValues" dxfId="354" priority="520"/>
  </conditionalFormatting>
  <conditionalFormatting sqref="B9">
    <cfRule type="duplicateValues" dxfId="353" priority="519"/>
  </conditionalFormatting>
  <conditionalFormatting sqref="B9">
    <cfRule type="duplicateValues" dxfId="352" priority="518"/>
  </conditionalFormatting>
  <conditionalFormatting sqref="B9">
    <cfRule type="duplicateValues" dxfId="351" priority="517"/>
  </conditionalFormatting>
  <conditionalFormatting sqref="B9">
    <cfRule type="duplicateValues" dxfId="350" priority="516"/>
  </conditionalFormatting>
  <conditionalFormatting sqref="B9">
    <cfRule type="duplicateValues" dxfId="349" priority="514"/>
    <cfRule type="duplicateValues" dxfId="348" priority="515"/>
  </conditionalFormatting>
  <conditionalFormatting sqref="B9">
    <cfRule type="duplicateValues" dxfId="347" priority="513"/>
  </conditionalFormatting>
  <conditionalFormatting sqref="B9">
    <cfRule type="duplicateValues" dxfId="346" priority="512"/>
  </conditionalFormatting>
  <conditionalFormatting sqref="B9">
    <cfRule type="duplicateValues" dxfId="345" priority="511"/>
  </conditionalFormatting>
  <conditionalFormatting sqref="B9">
    <cfRule type="duplicateValues" dxfId="344" priority="507"/>
    <cfRule type="duplicateValues" dxfId="343" priority="508"/>
    <cfRule type="duplicateValues" dxfId="342" priority="509"/>
    <cfRule type="duplicateValues" dxfId="341" priority="510"/>
  </conditionalFormatting>
  <conditionalFormatting sqref="B9">
    <cfRule type="duplicateValues" dxfId="340" priority="506"/>
  </conditionalFormatting>
  <conditionalFormatting sqref="B9">
    <cfRule type="duplicateValues" dxfId="339" priority="505"/>
  </conditionalFormatting>
  <conditionalFormatting sqref="B9">
    <cfRule type="duplicateValues" dxfId="338" priority="504"/>
  </conditionalFormatting>
  <conditionalFormatting sqref="B9">
    <cfRule type="duplicateValues" dxfId="337" priority="503"/>
  </conditionalFormatting>
  <conditionalFormatting sqref="B9">
    <cfRule type="duplicateValues" dxfId="336" priority="502"/>
  </conditionalFormatting>
  <conditionalFormatting sqref="B9">
    <cfRule type="duplicateValues" dxfId="335" priority="501"/>
  </conditionalFormatting>
  <conditionalFormatting sqref="B9">
    <cfRule type="duplicateValues" dxfId="334" priority="499"/>
    <cfRule type="duplicateValues" dxfId="333" priority="500"/>
  </conditionalFormatting>
  <conditionalFormatting sqref="B9">
    <cfRule type="duplicateValues" dxfId="332" priority="497"/>
    <cfRule type="duplicateValues" dxfId="331" priority="498"/>
  </conditionalFormatting>
  <conditionalFormatting sqref="B9">
    <cfRule type="duplicateValues" dxfId="330" priority="495"/>
    <cfRule type="duplicateValues" dxfId="329" priority="496"/>
  </conditionalFormatting>
  <conditionalFormatting sqref="B9">
    <cfRule type="duplicateValues" dxfId="328" priority="494"/>
  </conditionalFormatting>
  <conditionalFormatting sqref="B9">
    <cfRule type="duplicateValues" dxfId="327" priority="492"/>
    <cfRule type="duplicateValues" dxfId="326" priority="493"/>
  </conditionalFormatting>
  <conditionalFormatting sqref="B9">
    <cfRule type="duplicateValues" dxfId="325" priority="491"/>
  </conditionalFormatting>
  <conditionalFormatting sqref="B9">
    <cfRule type="duplicateValues" dxfId="324" priority="490"/>
  </conditionalFormatting>
  <conditionalFormatting sqref="B9">
    <cfRule type="duplicateValues" dxfId="323" priority="489"/>
  </conditionalFormatting>
  <conditionalFormatting sqref="B9">
    <cfRule type="duplicateValues" dxfId="322" priority="488"/>
  </conditionalFormatting>
  <conditionalFormatting sqref="B9">
    <cfRule type="duplicateValues" dxfId="321" priority="487"/>
  </conditionalFormatting>
  <conditionalFormatting sqref="B9">
    <cfRule type="duplicateValues" dxfId="320" priority="486"/>
  </conditionalFormatting>
  <conditionalFormatting sqref="B9">
    <cfRule type="duplicateValues" dxfId="319" priority="485"/>
  </conditionalFormatting>
  <conditionalFormatting sqref="B9">
    <cfRule type="duplicateValues" dxfId="318" priority="484"/>
  </conditionalFormatting>
  <conditionalFormatting sqref="B9">
    <cfRule type="duplicateValues" dxfId="317" priority="483"/>
  </conditionalFormatting>
  <conditionalFormatting sqref="B9">
    <cfRule type="duplicateValues" dxfId="316" priority="481"/>
    <cfRule type="duplicateValues" dxfId="315" priority="482"/>
  </conditionalFormatting>
  <conditionalFormatting sqref="B9">
    <cfRule type="duplicateValues" dxfId="314" priority="480"/>
  </conditionalFormatting>
  <conditionalFormatting sqref="B9">
    <cfRule type="duplicateValues" dxfId="313" priority="479"/>
  </conditionalFormatting>
  <conditionalFormatting sqref="B9">
    <cfRule type="duplicateValues" dxfId="312" priority="478"/>
  </conditionalFormatting>
  <conditionalFormatting sqref="B9">
    <cfRule type="duplicateValues" dxfId="311" priority="477"/>
  </conditionalFormatting>
  <conditionalFormatting sqref="B10">
    <cfRule type="duplicateValues" dxfId="310" priority="390"/>
  </conditionalFormatting>
  <conditionalFormatting sqref="B10">
    <cfRule type="duplicateValues" dxfId="309" priority="389"/>
  </conditionalFormatting>
  <conditionalFormatting sqref="B10">
    <cfRule type="duplicateValues" dxfId="308" priority="388"/>
  </conditionalFormatting>
  <conditionalFormatting sqref="B10">
    <cfRule type="duplicateValues" dxfId="307" priority="387"/>
  </conditionalFormatting>
  <conditionalFormatting sqref="B10">
    <cfRule type="duplicateValues" dxfId="306" priority="385"/>
    <cfRule type="duplicateValues" dxfId="305" priority="386"/>
  </conditionalFormatting>
  <conditionalFormatting sqref="B10">
    <cfRule type="duplicateValues" dxfId="304" priority="384"/>
  </conditionalFormatting>
  <conditionalFormatting sqref="B10">
    <cfRule type="duplicateValues" dxfId="303" priority="383"/>
  </conditionalFormatting>
  <conditionalFormatting sqref="B10">
    <cfRule type="duplicateValues" dxfId="302" priority="382"/>
  </conditionalFormatting>
  <conditionalFormatting sqref="B10">
    <cfRule type="duplicateValues" dxfId="301" priority="378"/>
    <cfRule type="duplicateValues" dxfId="300" priority="379"/>
    <cfRule type="duplicateValues" dxfId="299" priority="380"/>
    <cfRule type="duplicateValues" dxfId="298" priority="381"/>
  </conditionalFormatting>
  <conditionalFormatting sqref="B10">
    <cfRule type="duplicateValues" dxfId="297" priority="377"/>
  </conditionalFormatting>
  <conditionalFormatting sqref="B10">
    <cfRule type="duplicateValues" dxfId="296" priority="376"/>
  </conditionalFormatting>
  <conditionalFormatting sqref="B10">
    <cfRule type="duplicateValues" dxfId="295" priority="375"/>
  </conditionalFormatting>
  <conditionalFormatting sqref="B10">
    <cfRule type="duplicateValues" dxfId="294" priority="374"/>
  </conditionalFormatting>
  <conditionalFormatting sqref="B10">
    <cfRule type="duplicateValues" dxfId="293" priority="373"/>
  </conditionalFormatting>
  <conditionalFormatting sqref="B10">
    <cfRule type="duplicateValues" dxfId="292" priority="372"/>
  </conditionalFormatting>
  <conditionalFormatting sqref="B10">
    <cfRule type="duplicateValues" dxfId="291" priority="370"/>
    <cfRule type="duplicateValues" dxfId="290" priority="371"/>
  </conditionalFormatting>
  <conditionalFormatting sqref="B10">
    <cfRule type="duplicateValues" dxfId="289" priority="368"/>
    <cfRule type="duplicateValues" dxfId="288" priority="369"/>
  </conditionalFormatting>
  <conditionalFormatting sqref="B10">
    <cfRule type="duplicateValues" dxfId="287" priority="366"/>
    <cfRule type="duplicateValues" dxfId="286" priority="367"/>
  </conditionalFormatting>
  <conditionalFormatting sqref="B10">
    <cfRule type="duplicateValues" dxfId="285" priority="365"/>
  </conditionalFormatting>
  <conditionalFormatting sqref="B10">
    <cfRule type="duplicateValues" dxfId="284" priority="363"/>
    <cfRule type="duplicateValues" dxfId="283" priority="364"/>
  </conditionalFormatting>
  <conditionalFormatting sqref="B10">
    <cfRule type="duplicateValues" dxfId="282" priority="362"/>
  </conditionalFormatting>
  <conditionalFormatting sqref="B10">
    <cfRule type="duplicateValues" dxfId="281" priority="361"/>
  </conditionalFormatting>
  <conditionalFormatting sqref="B10">
    <cfRule type="duplicateValues" dxfId="280" priority="360"/>
  </conditionalFormatting>
  <conditionalFormatting sqref="B10">
    <cfRule type="duplicateValues" dxfId="279" priority="359"/>
  </conditionalFormatting>
  <conditionalFormatting sqref="B10">
    <cfRule type="duplicateValues" dxfId="278" priority="358"/>
  </conditionalFormatting>
  <conditionalFormatting sqref="B10">
    <cfRule type="duplicateValues" dxfId="277" priority="357"/>
  </conditionalFormatting>
  <conditionalFormatting sqref="B10">
    <cfRule type="duplicateValues" dxfId="276" priority="356"/>
  </conditionalFormatting>
  <conditionalFormatting sqref="B10">
    <cfRule type="duplicateValues" dxfId="275" priority="355"/>
  </conditionalFormatting>
  <conditionalFormatting sqref="B10">
    <cfRule type="duplicateValues" dxfId="274" priority="354"/>
  </conditionalFormatting>
  <conditionalFormatting sqref="B10">
    <cfRule type="duplicateValues" dxfId="273" priority="352"/>
    <cfRule type="duplicateValues" dxfId="272" priority="353"/>
  </conditionalFormatting>
  <conditionalFormatting sqref="B10">
    <cfRule type="duplicateValues" dxfId="271" priority="351"/>
  </conditionalFormatting>
  <conditionalFormatting sqref="B10">
    <cfRule type="duplicateValues" dxfId="270" priority="350"/>
  </conditionalFormatting>
  <conditionalFormatting sqref="B10">
    <cfRule type="duplicateValues" dxfId="269" priority="349"/>
  </conditionalFormatting>
  <conditionalFormatting sqref="B10">
    <cfRule type="duplicateValues" dxfId="268" priority="348"/>
  </conditionalFormatting>
  <conditionalFormatting sqref="B11">
    <cfRule type="duplicateValues" dxfId="267" priority="347"/>
  </conditionalFormatting>
  <conditionalFormatting sqref="B11">
    <cfRule type="duplicateValues" dxfId="266" priority="346"/>
  </conditionalFormatting>
  <conditionalFormatting sqref="B11">
    <cfRule type="duplicateValues" dxfId="265" priority="345"/>
  </conditionalFormatting>
  <conditionalFormatting sqref="B11">
    <cfRule type="duplicateValues" dxfId="264" priority="344"/>
  </conditionalFormatting>
  <conditionalFormatting sqref="B11">
    <cfRule type="duplicateValues" dxfId="263" priority="342"/>
    <cfRule type="duplicateValues" dxfId="262" priority="343"/>
  </conditionalFormatting>
  <conditionalFormatting sqref="B11">
    <cfRule type="duplicateValues" dxfId="261" priority="341"/>
  </conditionalFormatting>
  <conditionalFormatting sqref="B11">
    <cfRule type="duplicateValues" dxfId="260" priority="340"/>
  </conditionalFormatting>
  <conditionalFormatting sqref="B11">
    <cfRule type="duplicateValues" dxfId="259" priority="339"/>
  </conditionalFormatting>
  <conditionalFormatting sqref="B11">
    <cfRule type="duplicateValues" dxfId="258" priority="335"/>
    <cfRule type="duplicateValues" dxfId="257" priority="336"/>
    <cfRule type="duplicateValues" dxfId="256" priority="337"/>
    <cfRule type="duplicateValues" dxfId="255" priority="338"/>
  </conditionalFormatting>
  <conditionalFormatting sqref="B11">
    <cfRule type="duplicateValues" dxfId="254" priority="334"/>
  </conditionalFormatting>
  <conditionalFormatting sqref="B11">
    <cfRule type="duplicateValues" dxfId="253" priority="333"/>
  </conditionalFormatting>
  <conditionalFormatting sqref="B11">
    <cfRule type="duplicateValues" dxfId="252" priority="332"/>
  </conditionalFormatting>
  <conditionalFormatting sqref="B11">
    <cfRule type="duplicateValues" dxfId="251" priority="331"/>
  </conditionalFormatting>
  <conditionalFormatting sqref="B11">
    <cfRule type="duplicateValues" dxfId="250" priority="330"/>
  </conditionalFormatting>
  <conditionalFormatting sqref="B11">
    <cfRule type="duplicateValues" dxfId="249" priority="329"/>
  </conditionalFormatting>
  <conditionalFormatting sqref="B11">
    <cfRule type="duplicateValues" dxfId="248" priority="327"/>
    <cfRule type="duplicateValues" dxfId="247" priority="328"/>
  </conditionalFormatting>
  <conditionalFormatting sqref="B11">
    <cfRule type="duplicateValues" dxfId="246" priority="325"/>
    <cfRule type="duplicateValues" dxfId="245" priority="326"/>
  </conditionalFormatting>
  <conditionalFormatting sqref="B11">
    <cfRule type="duplicateValues" dxfId="244" priority="323"/>
    <cfRule type="duplicateValues" dxfId="243" priority="324"/>
  </conditionalFormatting>
  <conditionalFormatting sqref="B11">
    <cfRule type="duplicateValues" dxfId="242" priority="322"/>
  </conditionalFormatting>
  <conditionalFormatting sqref="B11">
    <cfRule type="duplicateValues" dxfId="241" priority="320"/>
    <cfRule type="duplicateValues" dxfId="240" priority="321"/>
  </conditionalFormatting>
  <conditionalFormatting sqref="B11">
    <cfRule type="duplicateValues" dxfId="239" priority="319"/>
  </conditionalFormatting>
  <conditionalFormatting sqref="B11">
    <cfRule type="duplicateValues" dxfId="238" priority="318"/>
  </conditionalFormatting>
  <conditionalFormatting sqref="B11">
    <cfRule type="duplicateValues" dxfId="237" priority="317"/>
  </conditionalFormatting>
  <conditionalFormatting sqref="B11">
    <cfRule type="duplicateValues" dxfId="236" priority="316"/>
  </conditionalFormatting>
  <conditionalFormatting sqref="B11">
    <cfRule type="duplicateValues" dxfId="235" priority="315"/>
  </conditionalFormatting>
  <conditionalFormatting sqref="B11">
    <cfRule type="duplicateValues" dxfId="234" priority="314"/>
  </conditionalFormatting>
  <conditionalFormatting sqref="B11">
    <cfRule type="duplicateValues" dxfId="233" priority="313"/>
  </conditionalFormatting>
  <conditionalFormatting sqref="B11">
    <cfRule type="duplicateValues" dxfId="232" priority="312"/>
  </conditionalFormatting>
  <conditionalFormatting sqref="B11">
    <cfRule type="duplicateValues" dxfId="231" priority="311"/>
  </conditionalFormatting>
  <conditionalFormatting sqref="B11">
    <cfRule type="duplicateValues" dxfId="230" priority="309"/>
    <cfRule type="duplicateValues" dxfId="229" priority="310"/>
  </conditionalFormatting>
  <conditionalFormatting sqref="B11">
    <cfRule type="duplicateValues" dxfId="228" priority="308"/>
  </conditionalFormatting>
  <conditionalFormatting sqref="B11">
    <cfRule type="duplicateValues" dxfId="227" priority="307"/>
  </conditionalFormatting>
  <conditionalFormatting sqref="B11">
    <cfRule type="duplicateValues" dxfId="226" priority="306"/>
  </conditionalFormatting>
  <conditionalFormatting sqref="B11">
    <cfRule type="duplicateValues" dxfId="225" priority="305"/>
  </conditionalFormatting>
  <conditionalFormatting sqref="B12">
    <cfRule type="duplicateValues" dxfId="224" priority="304"/>
  </conditionalFormatting>
  <conditionalFormatting sqref="B12">
    <cfRule type="duplicateValues" dxfId="223" priority="303"/>
  </conditionalFormatting>
  <conditionalFormatting sqref="B12">
    <cfRule type="duplicateValues" dxfId="222" priority="302"/>
  </conditionalFormatting>
  <conditionalFormatting sqref="B12">
    <cfRule type="duplicateValues" dxfId="221" priority="301"/>
  </conditionalFormatting>
  <conditionalFormatting sqref="B12">
    <cfRule type="duplicateValues" dxfId="220" priority="299"/>
    <cfRule type="duplicateValues" dxfId="219" priority="300"/>
  </conditionalFormatting>
  <conditionalFormatting sqref="B12">
    <cfRule type="duplicateValues" dxfId="218" priority="298"/>
  </conditionalFormatting>
  <conditionalFormatting sqref="B12">
    <cfRule type="duplicateValues" dxfId="217" priority="297"/>
  </conditionalFormatting>
  <conditionalFormatting sqref="B12">
    <cfRule type="duplicateValues" dxfId="216" priority="296"/>
  </conditionalFormatting>
  <conditionalFormatting sqref="B12">
    <cfRule type="duplicateValues" dxfId="215" priority="292"/>
    <cfRule type="duplicateValues" dxfId="214" priority="293"/>
    <cfRule type="duplicateValues" dxfId="213" priority="294"/>
    <cfRule type="duplicateValues" dxfId="212" priority="295"/>
  </conditionalFormatting>
  <conditionalFormatting sqref="B12">
    <cfRule type="duplicateValues" dxfId="211" priority="291"/>
  </conditionalFormatting>
  <conditionalFormatting sqref="B12">
    <cfRule type="duplicateValues" dxfId="210" priority="290"/>
  </conditionalFormatting>
  <conditionalFormatting sqref="B12">
    <cfRule type="duplicateValues" dxfId="209" priority="289"/>
  </conditionalFormatting>
  <conditionalFormatting sqref="B12">
    <cfRule type="duplicateValues" dxfId="208" priority="288"/>
  </conditionalFormatting>
  <conditionalFormatting sqref="B12">
    <cfRule type="duplicateValues" dxfId="207" priority="287"/>
  </conditionalFormatting>
  <conditionalFormatting sqref="B12">
    <cfRule type="duplicateValues" dxfId="206" priority="286"/>
  </conditionalFormatting>
  <conditionalFormatting sqref="B12">
    <cfRule type="duplicateValues" dxfId="205" priority="284"/>
    <cfRule type="duplicateValues" dxfId="204" priority="285"/>
  </conditionalFormatting>
  <conditionalFormatting sqref="B12">
    <cfRule type="duplicateValues" dxfId="203" priority="282"/>
    <cfRule type="duplicateValues" dxfId="202" priority="283"/>
  </conditionalFormatting>
  <conditionalFormatting sqref="B12">
    <cfRule type="duplicateValues" dxfId="201" priority="280"/>
    <cfRule type="duplicateValues" dxfId="200" priority="281"/>
  </conditionalFormatting>
  <conditionalFormatting sqref="B12">
    <cfRule type="duplicateValues" dxfId="199" priority="279"/>
  </conditionalFormatting>
  <conditionalFormatting sqref="B12">
    <cfRule type="duplicateValues" dxfId="198" priority="277"/>
    <cfRule type="duplicateValues" dxfId="197" priority="278"/>
  </conditionalFormatting>
  <conditionalFormatting sqref="B12">
    <cfRule type="duplicateValues" dxfId="196" priority="276"/>
  </conditionalFormatting>
  <conditionalFormatting sqref="B12">
    <cfRule type="duplicateValues" dxfId="195" priority="275"/>
  </conditionalFormatting>
  <conditionalFormatting sqref="B12">
    <cfRule type="duplicateValues" dxfId="194" priority="274"/>
  </conditionalFormatting>
  <conditionalFormatting sqref="B12">
    <cfRule type="duplicateValues" dxfId="193" priority="273"/>
  </conditionalFormatting>
  <conditionalFormatting sqref="B12">
    <cfRule type="duplicateValues" dxfId="192" priority="272"/>
  </conditionalFormatting>
  <conditionalFormatting sqref="B12">
    <cfRule type="duplicateValues" dxfId="191" priority="271"/>
  </conditionalFormatting>
  <conditionalFormatting sqref="B12">
    <cfRule type="duplicateValues" dxfId="190" priority="270"/>
  </conditionalFormatting>
  <conditionalFormatting sqref="B12">
    <cfRule type="duplicateValues" dxfId="189" priority="269"/>
  </conditionalFormatting>
  <conditionalFormatting sqref="B12">
    <cfRule type="duplicateValues" dxfId="188" priority="268"/>
  </conditionalFormatting>
  <conditionalFormatting sqref="B12">
    <cfRule type="duplicateValues" dxfId="187" priority="266"/>
    <cfRule type="duplicateValues" dxfId="186" priority="267"/>
  </conditionalFormatting>
  <conditionalFormatting sqref="B12">
    <cfRule type="duplicateValues" dxfId="185" priority="265"/>
  </conditionalFormatting>
  <conditionalFormatting sqref="B12">
    <cfRule type="duplicateValues" dxfId="184" priority="264"/>
  </conditionalFormatting>
  <conditionalFormatting sqref="B12">
    <cfRule type="duplicateValues" dxfId="183" priority="263"/>
  </conditionalFormatting>
  <conditionalFormatting sqref="B12">
    <cfRule type="duplicateValues" dxfId="182" priority="262"/>
  </conditionalFormatting>
  <conditionalFormatting sqref="B43">
    <cfRule type="duplicateValues" dxfId="181" priority="218"/>
  </conditionalFormatting>
  <conditionalFormatting sqref="B43">
    <cfRule type="duplicateValues" dxfId="180" priority="217"/>
  </conditionalFormatting>
  <conditionalFormatting sqref="B43">
    <cfRule type="duplicateValues" dxfId="179" priority="216"/>
  </conditionalFormatting>
  <conditionalFormatting sqref="B43">
    <cfRule type="duplicateValues" dxfId="178" priority="215"/>
  </conditionalFormatting>
  <conditionalFormatting sqref="B43">
    <cfRule type="duplicateValues" dxfId="177" priority="213"/>
    <cfRule type="duplicateValues" dxfId="176" priority="214"/>
  </conditionalFormatting>
  <conditionalFormatting sqref="B43">
    <cfRule type="duplicateValues" dxfId="175" priority="212"/>
  </conditionalFormatting>
  <conditionalFormatting sqref="B43">
    <cfRule type="duplicateValues" dxfId="174" priority="211"/>
  </conditionalFormatting>
  <conditionalFormatting sqref="B43">
    <cfRule type="duplicateValues" dxfId="173" priority="210"/>
  </conditionalFormatting>
  <conditionalFormatting sqref="B43">
    <cfRule type="duplicateValues" dxfId="172" priority="206"/>
    <cfRule type="duplicateValues" dxfId="171" priority="207"/>
    <cfRule type="duplicateValues" dxfId="170" priority="208"/>
    <cfRule type="duplicateValues" dxfId="169" priority="209"/>
  </conditionalFormatting>
  <conditionalFormatting sqref="B43">
    <cfRule type="duplicateValues" dxfId="168" priority="205"/>
  </conditionalFormatting>
  <conditionalFormatting sqref="B43">
    <cfRule type="duplicateValues" dxfId="167" priority="204"/>
  </conditionalFormatting>
  <conditionalFormatting sqref="B43">
    <cfRule type="duplicateValues" dxfId="166" priority="203"/>
  </conditionalFormatting>
  <conditionalFormatting sqref="B43">
    <cfRule type="duplicateValues" dxfId="165" priority="202"/>
  </conditionalFormatting>
  <conditionalFormatting sqref="B43">
    <cfRule type="duplicateValues" dxfId="164" priority="201"/>
  </conditionalFormatting>
  <conditionalFormatting sqref="B43">
    <cfRule type="duplicateValues" dxfId="163" priority="200"/>
  </conditionalFormatting>
  <conditionalFormatting sqref="B43">
    <cfRule type="duplicateValues" dxfId="162" priority="198"/>
    <cfRule type="duplicateValues" dxfId="161" priority="199"/>
  </conditionalFormatting>
  <conditionalFormatting sqref="B43">
    <cfRule type="duplicateValues" dxfId="160" priority="196"/>
    <cfRule type="duplicateValues" dxfId="159" priority="197"/>
  </conditionalFormatting>
  <conditionalFormatting sqref="B43">
    <cfRule type="duplicateValues" dxfId="158" priority="194"/>
    <cfRule type="duplicateValues" dxfId="157" priority="195"/>
  </conditionalFormatting>
  <conditionalFormatting sqref="B43">
    <cfRule type="duplicateValues" dxfId="156" priority="193"/>
  </conditionalFormatting>
  <conditionalFormatting sqref="B43">
    <cfRule type="duplicateValues" dxfId="155" priority="191"/>
    <cfRule type="duplicateValues" dxfId="154" priority="192"/>
  </conditionalFormatting>
  <conditionalFormatting sqref="B43">
    <cfRule type="duplicateValues" dxfId="153" priority="190"/>
  </conditionalFormatting>
  <conditionalFormatting sqref="B43">
    <cfRule type="duplicateValues" dxfId="152" priority="189"/>
  </conditionalFormatting>
  <conditionalFormatting sqref="B43">
    <cfRule type="duplicateValues" dxfId="151" priority="188"/>
  </conditionalFormatting>
  <conditionalFormatting sqref="B43">
    <cfRule type="duplicateValues" dxfId="150" priority="187"/>
  </conditionalFormatting>
  <conditionalFormatting sqref="B43">
    <cfRule type="duplicateValues" dxfId="149" priority="186"/>
  </conditionalFormatting>
  <conditionalFormatting sqref="B43">
    <cfRule type="duplicateValues" dxfId="148" priority="185"/>
  </conditionalFormatting>
  <conditionalFormatting sqref="B43">
    <cfRule type="duplicateValues" dxfId="147" priority="184"/>
  </conditionalFormatting>
  <conditionalFormatting sqref="B43">
    <cfRule type="duplicateValues" dxfId="146" priority="183"/>
  </conditionalFormatting>
  <conditionalFormatting sqref="B43">
    <cfRule type="duplicateValues" dxfId="145" priority="182"/>
  </conditionalFormatting>
  <conditionalFormatting sqref="B43">
    <cfRule type="duplicateValues" dxfId="144" priority="180"/>
    <cfRule type="duplicateValues" dxfId="143" priority="181"/>
  </conditionalFormatting>
  <conditionalFormatting sqref="B43">
    <cfRule type="duplicateValues" dxfId="142" priority="179"/>
  </conditionalFormatting>
  <conditionalFormatting sqref="B43">
    <cfRule type="duplicateValues" dxfId="141" priority="178"/>
  </conditionalFormatting>
  <conditionalFormatting sqref="B43">
    <cfRule type="duplicateValues" dxfId="140" priority="177"/>
  </conditionalFormatting>
  <conditionalFormatting sqref="B43">
    <cfRule type="duplicateValues" dxfId="139" priority="176"/>
  </conditionalFormatting>
  <conditionalFormatting sqref="B45:B46">
    <cfRule type="duplicateValues" dxfId="138" priority="132"/>
  </conditionalFormatting>
  <conditionalFormatting sqref="B45:B46">
    <cfRule type="duplicateValues" dxfId="137" priority="131"/>
  </conditionalFormatting>
  <conditionalFormatting sqref="B45:B46">
    <cfRule type="duplicateValues" dxfId="136" priority="130"/>
  </conditionalFormatting>
  <conditionalFormatting sqref="B45:B46">
    <cfRule type="duplicateValues" dxfId="135" priority="129"/>
  </conditionalFormatting>
  <conditionalFormatting sqref="B45:B46">
    <cfRule type="duplicateValues" dxfId="134" priority="127"/>
    <cfRule type="duplicateValues" dxfId="133" priority="128"/>
  </conditionalFormatting>
  <conditionalFormatting sqref="B45:B46">
    <cfRule type="duplicateValues" dxfId="132" priority="126"/>
  </conditionalFormatting>
  <conditionalFormatting sqref="B45:B46">
    <cfRule type="duplicateValues" dxfId="131" priority="125"/>
  </conditionalFormatting>
  <conditionalFormatting sqref="B45:B46">
    <cfRule type="duplicateValues" dxfId="130" priority="124"/>
  </conditionalFormatting>
  <conditionalFormatting sqref="B45:B46">
    <cfRule type="duplicateValues" dxfId="129" priority="120"/>
    <cfRule type="duplicateValues" dxfId="128" priority="121"/>
    <cfRule type="duplicateValues" dxfId="127" priority="122"/>
    <cfRule type="duplicateValues" dxfId="126" priority="123"/>
  </conditionalFormatting>
  <conditionalFormatting sqref="B45:B46">
    <cfRule type="duplicateValues" dxfId="125" priority="119"/>
  </conditionalFormatting>
  <conditionalFormatting sqref="B45:B46">
    <cfRule type="duplicateValues" dxfId="124" priority="118"/>
  </conditionalFormatting>
  <conditionalFormatting sqref="B45:B46">
    <cfRule type="duplicateValues" dxfId="123" priority="117"/>
  </conditionalFormatting>
  <conditionalFormatting sqref="B45:B46">
    <cfRule type="duplicateValues" dxfId="122" priority="116"/>
  </conditionalFormatting>
  <conditionalFormatting sqref="B45:B46">
    <cfRule type="duplicateValues" dxfId="121" priority="115"/>
  </conditionalFormatting>
  <conditionalFormatting sqref="B45:B46">
    <cfRule type="duplicateValues" dxfId="120" priority="114"/>
  </conditionalFormatting>
  <conditionalFormatting sqref="B45:B46">
    <cfRule type="duplicateValues" dxfId="119" priority="112"/>
    <cfRule type="duplicateValues" dxfId="118" priority="113"/>
  </conditionalFormatting>
  <conditionalFormatting sqref="B45:B46">
    <cfRule type="duplicateValues" dxfId="117" priority="110"/>
    <cfRule type="duplicateValues" dxfId="116" priority="111"/>
  </conditionalFormatting>
  <conditionalFormatting sqref="B45:B46">
    <cfRule type="duplicateValues" dxfId="115" priority="108"/>
    <cfRule type="duplicateValues" dxfId="114" priority="109"/>
  </conditionalFormatting>
  <conditionalFormatting sqref="B45:B46">
    <cfRule type="duplicateValues" dxfId="113" priority="107"/>
  </conditionalFormatting>
  <conditionalFormatting sqref="B45:B46">
    <cfRule type="duplicateValues" dxfId="112" priority="105"/>
    <cfRule type="duplicateValues" dxfId="111" priority="106"/>
  </conditionalFormatting>
  <conditionalFormatting sqref="B45:B46">
    <cfRule type="duplicateValues" dxfId="110" priority="104"/>
  </conditionalFormatting>
  <conditionalFormatting sqref="B45:B46">
    <cfRule type="duplicateValues" dxfId="109" priority="103"/>
  </conditionalFormatting>
  <conditionalFormatting sqref="B45:B46">
    <cfRule type="duplicateValues" dxfId="108" priority="102"/>
  </conditionalFormatting>
  <conditionalFormatting sqref="B45:B46">
    <cfRule type="duplicateValues" dxfId="107" priority="101"/>
  </conditionalFormatting>
  <conditionalFormatting sqref="B45:B46">
    <cfRule type="duplicateValues" dxfId="106" priority="100"/>
  </conditionalFormatting>
  <conditionalFormatting sqref="B45:B46">
    <cfRule type="duplicateValues" dxfId="105" priority="99"/>
  </conditionalFormatting>
  <conditionalFormatting sqref="B45:B46">
    <cfRule type="duplicateValues" dxfId="104" priority="98"/>
  </conditionalFormatting>
  <conditionalFormatting sqref="B45:B46">
    <cfRule type="duplicateValues" dxfId="103" priority="97"/>
  </conditionalFormatting>
  <conditionalFormatting sqref="B45:B46">
    <cfRule type="duplicateValues" dxfId="102" priority="96"/>
  </conditionalFormatting>
  <conditionalFormatting sqref="B45:B46">
    <cfRule type="duplicateValues" dxfId="101" priority="94"/>
    <cfRule type="duplicateValues" dxfId="100" priority="95"/>
  </conditionalFormatting>
  <conditionalFormatting sqref="B45:B46">
    <cfRule type="duplicateValues" dxfId="99" priority="93"/>
  </conditionalFormatting>
  <conditionalFormatting sqref="B45:B46">
    <cfRule type="duplicateValues" dxfId="98" priority="92"/>
  </conditionalFormatting>
  <conditionalFormatting sqref="B45:B46">
    <cfRule type="duplicateValues" dxfId="97" priority="91"/>
  </conditionalFormatting>
  <conditionalFormatting sqref="B45:B46">
    <cfRule type="duplicateValues" dxfId="96" priority="90"/>
  </conditionalFormatting>
  <conditionalFormatting sqref="B44">
    <cfRule type="duplicateValues" dxfId="95" priority="4641"/>
  </conditionalFormatting>
  <conditionalFormatting sqref="B44">
    <cfRule type="duplicateValues" dxfId="94" priority="4645"/>
    <cfRule type="duplicateValues" dxfId="93" priority="4646"/>
  </conditionalFormatting>
  <conditionalFormatting sqref="B44">
    <cfRule type="duplicateValues" dxfId="92" priority="4650"/>
    <cfRule type="duplicateValues" dxfId="91" priority="4651"/>
    <cfRule type="duplicateValues" dxfId="90" priority="4652"/>
    <cfRule type="duplicateValues" dxfId="89" priority="4653"/>
  </conditionalFormatting>
  <conditionalFormatting sqref="B23:B1048576 B1:B19">
    <cfRule type="duplicateValues" dxfId="88" priority="89"/>
  </conditionalFormatting>
  <conditionalFormatting sqref="B20:B21">
    <cfRule type="duplicateValues" dxfId="87" priority="88"/>
  </conditionalFormatting>
  <conditionalFormatting sqref="B20:B21">
    <cfRule type="duplicateValues" dxfId="86" priority="87"/>
  </conditionalFormatting>
  <conditionalFormatting sqref="B20:B21">
    <cfRule type="duplicateValues" dxfId="85" priority="86"/>
  </conditionalFormatting>
  <conditionalFormatting sqref="B20:B21">
    <cfRule type="duplicateValues" dxfId="84" priority="85"/>
  </conditionalFormatting>
  <conditionalFormatting sqref="B20:B21">
    <cfRule type="duplicateValues" dxfId="83" priority="83"/>
    <cfRule type="duplicateValues" dxfId="82" priority="84"/>
  </conditionalFormatting>
  <conditionalFormatting sqref="B20:B21">
    <cfRule type="duplicateValues" dxfId="81" priority="82"/>
  </conditionalFormatting>
  <conditionalFormatting sqref="B20:B21">
    <cfRule type="duplicateValues" dxfId="80" priority="81"/>
  </conditionalFormatting>
  <conditionalFormatting sqref="B20:B21">
    <cfRule type="duplicateValues" dxfId="79" priority="80"/>
  </conditionalFormatting>
  <conditionalFormatting sqref="B20:B21">
    <cfRule type="duplicateValues" dxfId="78" priority="76"/>
    <cfRule type="duplicateValues" dxfId="77" priority="77"/>
    <cfRule type="duplicateValues" dxfId="76" priority="78"/>
    <cfRule type="duplicateValues" dxfId="75" priority="79"/>
  </conditionalFormatting>
  <conditionalFormatting sqref="B20:B21">
    <cfRule type="duplicateValues" dxfId="74" priority="75"/>
  </conditionalFormatting>
  <conditionalFormatting sqref="B20:B21">
    <cfRule type="duplicateValues" dxfId="73" priority="74"/>
  </conditionalFormatting>
  <conditionalFormatting sqref="B20:B21">
    <cfRule type="duplicateValues" dxfId="72" priority="73"/>
  </conditionalFormatting>
  <conditionalFormatting sqref="B20:B21">
    <cfRule type="duplicateValues" dxfId="71" priority="72"/>
  </conditionalFormatting>
  <conditionalFormatting sqref="B20:B21">
    <cfRule type="duplicateValues" dxfId="70" priority="71"/>
  </conditionalFormatting>
  <conditionalFormatting sqref="B20:B21">
    <cfRule type="duplicateValues" dxfId="69" priority="70"/>
  </conditionalFormatting>
  <conditionalFormatting sqref="B20:B21">
    <cfRule type="duplicateValues" dxfId="68" priority="68"/>
    <cfRule type="duplicateValues" dxfId="67" priority="69"/>
  </conditionalFormatting>
  <conditionalFormatting sqref="B20:B21">
    <cfRule type="duplicateValues" dxfId="66" priority="66"/>
    <cfRule type="duplicateValues" dxfId="65" priority="67"/>
  </conditionalFormatting>
  <conditionalFormatting sqref="B20:B21">
    <cfRule type="duplicateValues" dxfId="64" priority="64"/>
    <cfRule type="duplicateValues" dxfId="63" priority="65"/>
  </conditionalFormatting>
  <conditionalFormatting sqref="B20:B21">
    <cfRule type="duplicateValues" dxfId="62" priority="63"/>
  </conditionalFormatting>
  <conditionalFormatting sqref="B20:B21">
    <cfRule type="duplicateValues" dxfId="61" priority="61"/>
    <cfRule type="duplicateValues" dxfId="60" priority="62"/>
  </conditionalFormatting>
  <conditionalFormatting sqref="B20:B21">
    <cfRule type="duplicateValues" dxfId="59" priority="60"/>
  </conditionalFormatting>
  <conditionalFormatting sqref="B20:B21">
    <cfRule type="duplicateValues" dxfId="58" priority="59"/>
  </conditionalFormatting>
  <conditionalFormatting sqref="B20:B21">
    <cfRule type="duplicateValues" dxfId="57" priority="58"/>
  </conditionalFormatting>
  <conditionalFormatting sqref="B20:B21">
    <cfRule type="duplicateValues" dxfId="56" priority="57"/>
  </conditionalFormatting>
  <conditionalFormatting sqref="B20:B21">
    <cfRule type="duplicateValues" dxfId="55" priority="56"/>
  </conditionalFormatting>
  <conditionalFormatting sqref="B20:B21">
    <cfRule type="duplicateValues" dxfId="54" priority="55"/>
  </conditionalFormatting>
  <conditionalFormatting sqref="B20:B21">
    <cfRule type="duplicateValues" dxfId="53" priority="54"/>
  </conditionalFormatting>
  <conditionalFormatting sqref="B20:B21">
    <cfRule type="duplicateValues" dxfId="52" priority="53"/>
  </conditionalFormatting>
  <conditionalFormatting sqref="B20:B21">
    <cfRule type="duplicateValues" dxfId="51" priority="52"/>
  </conditionalFormatting>
  <conditionalFormatting sqref="B20:B21">
    <cfRule type="duplicateValues" dxfId="50" priority="50"/>
    <cfRule type="duplicateValues" dxfId="49" priority="51"/>
  </conditionalFormatting>
  <conditionalFormatting sqref="B20:B21">
    <cfRule type="duplicateValues" dxfId="48" priority="49"/>
  </conditionalFormatting>
  <conditionalFormatting sqref="B20:B21">
    <cfRule type="duplicateValues" dxfId="47" priority="48"/>
  </conditionalFormatting>
  <conditionalFormatting sqref="B20:B21">
    <cfRule type="duplicateValues" dxfId="46" priority="47"/>
  </conditionalFormatting>
  <conditionalFormatting sqref="B20:B21">
    <cfRule type="duplicateValues" dxfId="45" priority="46"/>
  </conditionalFormatting>
  <conditionalFormatting sqref="B20:B21">
    <cfRule type="duplicateValues" dxfId="44" priority="45"/>
  </conditionalFormatting>
  <conditionalFormatting sqref="B22">
    <cfRule type="duplicateValues" dxfId="43" priority="44"/>
  </conditionalFormatting>
  <conditionalFormatting sqref="B22">
    <cfRule type="duplicateValues" dxfId="42" priority="43"/>
  </conditionalFormatting>
  <conditionalFormatting sqref="B22">
    <cfRule type="duplicateValues" dxfId="41" priority="42"/>
  </conditionalFormatting>
  <conditionalFormatting sqref="B22">
    <cfRule type="duplicateValues" dxfId="40" priority="41"/>
  </conditionalFormatting>
  <conditionalFormatting sqref="B22">
    <cfRule type="duplicateValues" dxfId="39" priority="39"/>
    <cfRule type="duplicateValues" dxfId="38" priority="40"/>
  </conditionalFormatting>
  <conditionalFormatting sqref="B22">
    <cfRule type="duplicateValues" dxfId="37" priority="38"/>
  </conditionalFormatting>
  <conditionalFormatting sqref="B22">
    <cfRule type="duplicateValues" dxfId="36" priority="37"/>
  </conditionalFormatting>
  <conditionalFormatting sqref="B22">
    <cfRule type="duplicateValues" dxfId="35" priority="36"/>
  </conditionalFormatting>
  <conditionalFormatting sqref="B22">
    <cfRule type="duplicateValues" dxfId="34" priority="32"/>
    <cfRule type="duplicateValues" dxfId="33" priority="33"/>
    <cfRule type="duplicateValues" dxfId="32" priority="34"/>
    <cfRule type="duplicateValues" dxfId="31" priority="35"/>
  </conditionalFormatting>
  <conditionalFormatting sqref="B22">
    <cfRule type="duplicateValues" dxfId="30" priority="31"/>
  </conditionalFormatting>
  <conditionalFormatting sqref="B22">
    <cfRule type="duplicateValues" dxfId="29" priority="30"/>
  </conditionalFormatting>
  <conditionalFormatting sqref="B22">
    <cfRule type="duplicateValues" dxfId="28" priority="29"/>
  </conditionalFormatting>
  <conditionalFormatting sqref="B22">
    <cfRule type="duplicateValues" dxfId="27" priority="28"/>
  </conditionalFormatting>
  <conditionalFormatting sqref="B22">
    <cfRule type="duplicateValues" dxfId="26" priority="27"/>
  </conditionalFormatting>
  <conditionalFormatting sqref="B22">
    <cfRule type="duplicateValues" dxfId="25" priority="26"/>
  </conditionalFormatting>
  <conditionalFormatting sqref="B22">
    <cfRule type="duplicateValues" dxfId="24" priority="24"/>
    <cfRule type="duplicateValues" dxfId="23" priority="25"/>
  </conditionalFormatting>
  <conditionalFormatting sqref="B22">
    <cfRule type="duplicateValues" dxfId="22" priority="22"/>
    <cfRule type="duplicateValues" dxfId="21" priority="23"/>
  </conditionalFormatting>
  <conditionalFormatting sqref="B22">
    <cfRule type="duplicateValues" dxfId="20" priority="20"/>
    <cfRule type="duplicateValues" dxfId="19" priority="21"/>
  </conditionalFormatting>
  <conditionalFormatting sqref="B22">
    <cfRule type="duplicateValues" dxfId="18" priority="19"/>
  </conditionalFormatting>
  <conditionalFormatting sqref="B22">
    <cfRule type="duplicateValues" dxfId="17" priority="17"/>
    <cfRule type="duplicateValues" dxfId="16" priority="18"/>
  </conditionalFormatting>
  <conditionalFormatting sqref="B22">
    <cfRule type="duplicateValues" dxfId="15" priority="16"/>
  </conditionalFormatting>
  <conditionalFormatting sqref="B22">
    <cfRule type="duplicateValues" dxfId="14" priority="15"/>
  </conditionalFormatting>
  <conditionalFormatting sqref="B22">
    <cfRule type="duplicateValues" dxfId="13" priority="14"/>
  </conditionalFormatting>
  <conditionalFormatting sqref="B22">
    <cfRule type="duplicateValues" dxfId="12" priority="13"/>
  </conditionalFormatting>
  <conditionalFormatting sqref="B22">
    <cfRule type="duplicateValues" dxfId="11" priority="12"/>
  </conditionalFormatting>
  <conditionalFormatting sqref="B22">
    <cfRule type="duplicateValues" dxfId="10" priority="11"/>
  </conditionalFormatting>
  <conditionalFormatting sqref="B22">
    <cfRule type="duplicateValues" dxfId="9" priority="10"/>
  </conditionalFormatting>
  <conditionalFormatting sqref="B22">
    <cfRule type="duplicateValues" dxfId="8" priority="9"/>
  </conditionalFormatting>
  <conditionalFormatting sqref="B22">
    <cfRule type="duplicateValues" dxfId="7" priority="8"/>
  </conditionalFormatting>
  <conditionalFormatting sqref="B22">
    <cfRule type="duplicateValues" dxfId="6" priority="6"/>
    <cfRule type="duplicateValues" dxfId="5" priority="7"/>
  </conditionalFormatting>
  <conditionalFormatting sqref="B22">
    <cfRule type="duplicateValues" dxfId="4" priority="5"/>
  </conditionalFormatting>
  <conditionalFormatting sqref="B22">
    <cfRule type="duplicateValues" dxfId="3" priority="4"/>
  </conditionalFormatting>
  <conditionalFormatting sqref="B22">
    <cfRule type="duplicateValues" dxfId="2" priority="3"/>
  </conditionalFormatting>
  <conditionalFormatting sqref="B22">
    <cfRule type="duplicateValues" dxfId="1" priority="2"/>
  </conditionalFormatting>
  <conditionalFormatting sqref="B2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19 2016-П(Ц)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2016-07-07T04:33:17Z</dcterms:modified>
</cp:coreProperties>
</file>